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ra055\OneDrive - Maersk Group\General - GPPL- Agreement Supporting\Contract documentation\2025\Admin\Supporting\Labour 10 number\"/>
    </mc:Choice>
  </mc:AlternateContent>
  <xr:revisionPtr revIDLastSave="0" documentId="13_ncr:1_{F94455AD-2238-4F36-A009-AF108365707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Unskilled" sheetId="1" r:id="rId1"/>
    <sheet name="Labour Shree ramdas" sheetId="4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4" l="1"/>
  <c r="E28" i="4"/>
  <c r="F28" i="4"/>
  <c r="F31" i="4" s="1"/>
  <c r="E29" i="4"/>
  <c r="F29" i="4"/>
  <c r="E30" i="4"/>
  <c r="F30" i="4"/>
  <c r="F61" i="4"/>
  <c r="E68" i="4"/>
  <c r="E70" i="4"/>
  <c r="E71" i="4"/>
  <c r="E88" i="4"/>
  <c r="F88" i="4"/>
  <c r="E89" i="4"/>
  <c r="F89" i="4" s="1"/>
  <c r="E90" i="4"/>
  <c r="F90" i="4"/>
  <c r="E94" i="4"/>
  <c r="E95" i="4"/>
  <c r="E97" i="4"/>
  <c r="E98" i="4" s="1"/>
  <c r="F97" i="4"/>
  <c r="E8" i="4"/>
  <c r="E33" i="4" s="1"/>
  <c r="E34" i="4" s="1"/>
  <c r="E36" i="4" s="1"/>
  <c r="E37" i="4" l="1"/>
  <c r="E38" i="4" s="1"/>
  <c r="F91" i="4"/>
  <c r="E77" i="4" s="1"/>
  <c r="E99" i="4"/>
  <c r="E100" i="4" s="1"/>
  <c r="E102" i="4" s="1"/>
  <c r="E73" i="4" s="1"/>
  <c r="E79" i="4" s="1"/>
  <c r="E10" i="4"/>
  <c r="E11" i="4" s="1"/>
  <c r="E80" i="4" l="1"/>
  <c r="E81" i="4" s="1"/>
  <c r="E39" i="4"/>
  <c r="E41" i="4" s="1"/>
  <c r="E13" i="4" s="1"/>
  <c r="E18" i="4" s="1"/>
  <c r="E19" i="4" l="1"/>
  <c r="E20" i="4" s="1"/>
  <c r="E8" i="1"/>
  <c r="E10" i="1" l="1"/>
  <c r="E11" i="1" s="1"/>
  <c r="E19" i="1" s="1"/>
  <c r="E21" i="1" l="1"/>
</calcChain>
</file>

<file path=xl/sharedStrings.xml><?xml version="1.0" encoding="utf-8"?>
<sst xmlns="http://schemas.openxmlformats.org/spreadsheetml/2006/main" count="115" uniqueCount="59">
  <si>
    <t>Applicable from</t>
  </si>
  <si>
    <t xml:space="preserve">Projection of rates per labour work </t>
  </si>
  <si>
    <t>Semi Skilled Labour</t>
  </si>
  <si>
    <t>Sr.</t>
  </si>
  <si>
    <t>Nature of Expense</t>
  </si>
  <si>
    <t>Per Day/Labour</t>
  </si>
  <si>
    <t>Labour Payment</t>
  </si>
  <si>
    <t>Basic Pay</t>
  </si>
  <si>
    <t>Special Allowance</t>
  </si>
  <si>
    <t>Total Wages</t>
  </si>
  <si>
    <t>PF (Employee) 12%</t>
  </si>
  <si>
    <t>Included above</t>
  </si>
  <si>
    <t>PF (Employer) 13.36% (0.85 admin+0.51 EDLI)</t>
  </si>
  <si>
    <t>Total Wages including PF</t>
  </si>
  <si>
    <t xml:space="preserve">WC policy </t>
  </si>
  <si>
    <t>per day</t>
  </si>
  <si>
    <t>Leave incashment - min 240 days in a year</t>
  </si>
  <si>
    <t>to be reimbursed on proof of days in a year</t>
  </si>
  <si>
    <t>Maximum of 18 days</t>
  </si>
  <si>
    <t>Bonus 8.33%</t>
  </si>
  <si>
    <t>to be reimbursed on proof of payment only to eligible employee</t>
  </si>
  <si>
    <t>Safety gears</t>
  </si>
  <si>
    <t>Total</t>
  </si>
  <si>
    <t>Profit Margin (10%)</t>
  </si>
  <si>
    <t>a</t>
  </si>
  <si>
    <t>Safety gears includes Jacket, Shoes and Helmets</t>
  </si>
  <si>
    <t>b</t>
  </si>
  <si>
    <t>Conveyance,house rent, water facility etc covered in profit margin</t>
  </si>
  <si>
    <t>Safety Gears</t>
  </si>
  <si>
    <t>FL Jacket - twice in year</t>
  </si>
  <si>
    <t>2 time in a year</t>
  </si>
  <si>
    <t>Safety Shoes - twice in year</t>
  </si>
  <si>
    <t>Safety Helmet - twice in year</t>
  </si>
  <si>
    <t>Working for WC policy</t>
  </si>
  <si>
    <t>Rate perday</t>
  </si>
  <si>
    <t>Rate per annum (Day rateX26X12)</t>
  </si>
  <si>
    <t xml:space="preserve">WC Policy @ 0.468% </t>
  </si>
  <si>
    <t xml:space="preserve">Add: 25% </t>
  </si>
  <si>
    <t>Service Tax (12.36%)</t>
  </si>
  <si>
    <t>WC policy premium per labour per annum</t>
  </si>
  <si>
    <t>WC policy premium per labour per day</t>
  </si>
  <si>
    <t>Unskilled Labour</t>
  </si>
  <si>
    <t>GPPL wil reimburse on proof of days in a year</t>
  </si>
  <si>
    <t>GPPL wil reimburse on proof of payment only to eligible employee</t>
  </si>
  <si>
    <t>FL Jacket - once in year</t>
  </si>
  <si>
    <t>Safety Shoes - once in year</t>
  </si>
  <si>
    <t>Safety Helmet - once in year</t>
  </si>
  <si>
    <t>PF (Employer) 13% (0.50 admin+0.50 EDLI)</t>
  </si>
  <si>
    <t>Leave encashment -  - min 240 days in a year</t>
  </si>
  <si>
    <t>GPPL will reimburse on proof of days in a year</t>
  </si>
  <si>
    <t>GPPL will reimburse on proof of payment only to eligible employee</t>
  </si>
  <si>
    <t>Leave encashment -   min 240 days in a year</t>
  </si>
  <si>
    <t>1st October 2023 to 31 March 2024</t>
  </si>
  <si>
    <t xml:space="preserve">Profit Margin </t>
  </si>
  <si>
    <t>Contact Details</t>
  </si>
  <si>
    <t>Company Name</t>
  </si>
  <si>
    <t>Contact Person</t>
  </si>
  <si>
    <t>Contact number</t>
  </si>
  <si>
    <t>E-mail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</si>
</sst>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color rgb="FF00B0F0"/>
      <name val="Arial"/>
      <family val="2"/>
    </font>
    <font>
      <sz val="10"/>
      <color rgb="FF00B050"/>
      <name val="Arial"/>
      <family val="2"/>
    </font>
    <font>
      <sz val="10"/>
      <color indexed="9"/>
      <name val="Arial"/>
      <family val="2"/>
    </font>
    <font>
      <b/>
      <sz val="10"/>
      <color rgb="FF00B050"/>
      <name val="Arial"/>
      <family val="2"/>
    </font>
    <font>
      <b/>
      <sz val="10"/>
      <color rgb="FF00B0F0"/>
      <name val="Arial"/>
      <family val="2"/>
    </font>
    <font>
      <b/>
      <sz val="9"/>
      <color rgb="FF000000"/>
      <name val="Calibri"/>
      <family val="2"/>
    </font>
    <font>
      <b/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 applyAlignment="1">
      <alignment horizontal="right"/>
    </xf>
    <xf numFmtId="17" fontId="2" fillId="0" borderId="0" xfId="1" applyNumberFormat="1" applyFont="1"/>
    <xf numFmtId="43" fontId="2" fillId="0" borderId="0" xfId="1" applyFont="1"/>
    <xf numFmtId="43" fontId="0" fillId="0" borderId="0" xfId="1" applyFont="1"/>
    <xf numFmtId="0" fontId="3" fillId="0" borderId="1" xfId="0" applyFont="1" applyBorder="1" applyAlignment="1">
      <alignment horizontal="center"/>
    </xf>
    <xf numFmtId="0" fontId="3" fillId="0" borderId="2" xfId="0" applyFont="1" applyBorder="1"/>
    <xf numFmtId="43" fontId="3" fillId="0" borderId="2" xfId="1" applyFont="1" applyBorder="1"/>
    <xf numFmtId="43" fontId="3" fillId="0" borderId="3" xfId="1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43" fontId="0" fillId="0" borderId="5" xfId="1" applyFont="1" applyBorder="1"/>
    <xf numFmtId="43" fontId="0" fillId="0" borderId="6" xfId="1" applyFont="1" applyBorder="1"/>
    <xf numFmtId="43" fontId="0" fillId="0" borderId="0" xfId="0" applyNumberFormat="1"/>
    <xf numFmtId="0" fontId="2" fillId="0" borderId="5" xfId="0" applyFont="1" applyBorder="1"/>
    <xf numFmtId="43" fontId="2" fillId="0" borderId="5" xfId="1" applyFont="1" applyBorder="1"/>
    <xf numFmtId="0" fontId="5" fillId="0" borderId="5" xfId="0" applyFont="1" applyBorder="1"/>
    <xf numFmtId="43" fontId="6" fillId="0" borderId="5" xfId="1" applyFont="1" applyBorder="1" applyAlignment="1">
      <alignment wrapText="1"/>
    </xf>
    <xf numFmtId="43" fontId="5" fillId="0" borderId="5" xfId="1" applyFont="1" applyBorder="1" applyAlignment="1">
      <alignment wrapText="1"/>
    </xf>
    <xf numFmtId="43" fontId="0" fillId="0" borderId="6" xfId="1" applyFont="1" applyBorder="1" applyAlignment="1">
      <alignment wrapText="1"/>
    </xf>
    <xf numFmtId="43" fontId="7" fillId="0" borderId="5" xfId="1" applyFont="1" applyBorder="1"/>
    <xf numFmtId="10" fontId="0" fillId="0" borderId="0" xfId="2" applyNumberFormat="1" applyFont="1"/>
    <xf numFmtId="0" fontId="0" fillId="0" borderId="7" xfId="0" applyBorder="1" applyAlignment="1">
      <alignment horizontal="center"/>
    </xf>
    <xf numFmtId="43" fontId="0" fillId="0" borderId="0" xfId="1" applyFont="1" applyBorder="1"/>
    <xf numFmtId="43" fontId="0" fillId="0" borderId="8" xfId="1" applyFont="1" applyBorder="1"/>
    <xf numFmtId="0" fontId="5" fillId="0" borderId="0" xfId="0" applyFont="1"/>
    <xf numFmtId="9" fontId="8" fillId="0" borderId="0" xfId="0" applyNumberFormat="1" applyFont="1"/>
    <xf numFmtId="0" fontId="0" fillId="0" borderId="9" xfId="0" applyBorder="1" applyAlignment="1">
      <alignment horizontal="center"/>
    </xf>
    <xf numFmtId="0" fontId="0" fillId="0" borderId="10" xfId="0" applyBorder="1"/>
    <xf numFmtId="43" fontId="2" fillId="0" borderId="10" xfId="1" applyFont="1" applyBorder="1"/>
    <xf numFmtId="43" fontId="0" fillId="0" borderId="11" xfId="1" applyFont="1" applyBorder="1"/>
    <xf numFmtId="164" fontId="0" fillId="0" borderId="0" xfId="0" applyNumberFormat="1"/>
    <xf numFmtId="0" fontId="2" fillId="0" borderId="0" xfId="0" applyFont="1"/>
    <xf numFmtId="0" fontId="7" fillId="0" borderId="0" xfId="0" applyFont="1"/>
    <xf numFmtId="43" fontId="7" fillId="0" borderId="0" xfId="1" applyFont="1"/>
    <xf numFmtId="164" fontId="9" fillId="0" borderId="0" xfId="0" applyNumberFormat="1" applyFont="1"/>
    <xf numFmtId="43" fontId="6" fillId="0" borderId="0" xfId="1" applyFont="1"/>
    <xf numFmtId="2" fontId="0" fillId="0" borderId="0" xfId="0" applyNumberFormat="1"/>
    <xf numFmtId="43" fontId="10" fillId="0" borderId="0" xfId="1" applyFont="1"/>
    <xf numFmtId="9" fontId="0" fillId="0" borderId="0" xfId="2" applyFont="1"/>
    <xf numFmtId="9" fontId="0" fillId="0" borderId="0" xfId="0" applyNumberFormat="1"/>
    <xf numFmtId="0" fontId="5" fillId="0" borderId="12" xfId="0" applyFont="1" applyBorder="1"/>
    <xf numFmtId="43" fontId="4" fillId="0" borderId="0" xfId="0" applyNumberFormat="1" applyFont="1"/>
    <xf numFmtId="43" fontId="0" fillId="0" borderId="0" xfId="1" applyFont="1" applyFill="1" applyBorder="1"/>
    <xf numFmtId="43" fontId="2" fillId="0" borderId="0" xfId="1" applyFont="1" applyFill="1" applyBorder="1"/>
    <xf numFmtId="0" fontId="3" fillId="0" borderId="5" xfId="0" applyFont="1" applyBorder="1" applyAlignment="1">
      <alignment horizontal="center"/>
    </xf>
    <xf numFmtId="43" fontId="0" fillId="2" borderId="5" xfId="1" applyFont="1" applyFill="1" applyBorder="1" applyProtection="1">
      <protection locked="0"/>
    </xf>
    <xf numFmtId="43" fontId="6" fillId="2" borderId="5" xfId="1" applyFont="1" applyFill="1" applyBorder="1" applyAlignment="1" applyProtection="1">
      <alignment wrapText="1"/>
      <protection locked="0"/>
    </xf>
    <xf numFmtId="43" fontId="7" fillId="2" borderId="5" xfId="1" applyFont="1" applyFill="1" applyBorder="1" applyProtection="1">
      <protection locked="0"/>
    </xf>
    <xf numFmtId="0" fontId="3" fillId="0" borderId="5" xfId="0" applyFont="1" applyBorder="1"/>
    <xf numFmtId="43" fontId="3" fillId="0" borderId="5" xfId="1" applyFont="1" applyBorder="1"/>
    <xf numFmtId="0" fontId="0" fillId="0" borderId="5" xfId="0" applyBorder="1" applyAlignment="1">
      <alignment horizontal="center"/>
    </xf>
    <xf numFmtId="0" fontId="5" fillId="0" borderId="5" xfId="0" applyFont="1" applyBorder="1" applyAlignment="1">
      <alignment wrapText="1"/>
    </xf>
    <xf numFmtId="43" fontId="0" fillId="0" borderId="5" xfId="1" applyFont="1" applyBorder="1" applyAlignment="1">
      <alignment wrapText="1"/>
    </xf>
    <xf numFmtId="0" fontId="3" fillId="0" borderId="5" xfId="0" applyFont="1" applyBorder="1" applyAlignment="1">
      <alignment horizontal="center"/>
    </xf>
    <xf numFmtId="43" fontId="2" fillId="0" borderId="5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11" fillId="2" borderId="13" xfId="0" applyFont="1" applyFill="1" applyBorder="1" applyAlignment="1">
      <alignment vertical="center" wrapText="1"/>
    </xf>
    <xf numFmtId="0" fontId="11" fillId="2" borderId="14" xfId="0" applyFont="1" applyFill="1" applyBorder="1" applyAlignment="1">
      <alignment vertical="center" wrapText="1"/>
    </xf>
    <xf numFmtId="0" fontId="12" fillId="0" borderId="15" xfId="0" applyFont="1" applyBorder="1" applyAlignment="1">
      <alignment horizontal="right" vertical="center"/>
    </xf>
    <xf numFmtId="0" fontId="12" fillId="0" borderId="16" xfId="0" applyFont="1" applyBorder="1" applyAlignment="1" applyProtection="1">
      <alignment horizontal="center" vertical="center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2449831</xdr:colOff>
      <xdr:row>5</xdr:row>
      <xdr:rowOff>9525</xdr:rowOff>
    </xdr:from>
    <xdr:to>
      <xdr:col>4</xdr:col>
      <xdr:colOff>76200</xdr:colOff>
      <xdr:row>7</xdr:row>
      <xdr:rowOff>28575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014981" y="955675"/>
          <a:ext cx="420369" cy="38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2449831</xdr:colOff>
      <xdr:row>5</xdr:row>
      <xdr:rowOff>9525</xdr:rowOff>
    </xdr:from>
    <xdr:to>
      <xdr:col>3</xdr:col>
      <xdr:colOff>2495550</xdr:colOff>
      <xdr:row>7</xdr:row>
      <xdr:rowOff>28575</xdr:rowOff>
    </xdr:to>
    <xdr:sp macro="" textlink="">
      <xdr:nvSpPr>
        <xdr:cNvPr id="2" name="Right Brace 1">
          <a:extLst>
            <a:ext uri="{FF2B5EF4-FFF2-40B4-BE49-F238E27FC236}">
              <a16:creationId xmlns:a16="http://schemas.microsoft.com/office/drawing/2014/main" id="{87150BAB-40BF-4AC3-BE2A-8AEF3D691BE3}"/>
            </a:ext>
          </a:extLst>
        </xdr:cNvPr>
        <xdr:cNvSpPr/>
      </xdr:nvSpPr>
      <xdr:spPr>
        <a:xfrm>
          <a:off x="3014981" y="962025"/>
          <a:ext cx="45719" cy="38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>
    <xdr:from>
      <xdr:col>3</xdr:col>
      <xdr:colOff>2449831</xdr:colOff>
      <xdr:row>65</xdr:row>
      <xdr:rowOff>9525</xdr:rowOff>
    </xdr:from>
    <xdr:to>
      <xdr:col>3</xdr:col>
      <xdr:colOff>2495550</xdr:colOff>
      <xdr:row>67</xdr:row>
      <xdr:rowOff>28575</xdr:rowOff>
    </xdr:to>
    <xdr:sp macro="" textlink="">
      <xdr:nvSpPr>
        <xdr:cNvPr id="3" name="Right Brace 2">
          <a:extLst>
            <a:ext uri="{FF2B5EF4-FFF2-40B4-BE49-F238E27FC236}">
              <a16:creationId xmlns:a16="http://schemas.microsoft.com/office/drawing/2014/main" id="{50A0EC00-3478-4DC5-8503-71DB46E55CB1}"/>
            </a:ext>
          </a:extLst>
        </xdr:cNvPr>
        <xdr:cNvSpPr/>
      </xdr:nvSpPr>
      <xdr:spPr>
        <a:xfrm>
          <a:off x="3014981" y="12887325"/>
          <a:ext cx="45719" cy="387350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"/>
  <sheetViews>
    <sheetView tabSelected="1" workbookViewId="0">
      <selection activeCell="I13" sqref="I13"/>
    </sheetView>
  </sheetViews>
  <sheetFormatPr defaultRowHeight="14.5" x14ac:dyDescent="0.35"/>
  <cols>
    <col min="1" max="1" width="1.81640625" customWidth="1"/>
    <col min="2" max="2" width="4.26953125" style="1" customWidth="1"/>
    <col min="3" max="3" width="2" bestFit="1" customWidth="1"/>
    <col min="4" max="4" width="40" customWidth="1"/>
    <col min="5" max="5" width="18.7265625" style="5" bestFit="1" customWidth="1"/>
    <col min="6" max="6" width="15.54296875" style="5" bestFit="1" customWidth="1"/>
    <col min="8" max="8" width="21.6328125" customWidth="1"/>
    <col min="9" max="9" width="29.26953125" customWidth="1"/>
    <col min="247" max="247" width="1.81640625" customWidth="1"/>
    <col min="248" max="248" width="4.26953125" customWidth="1"/>
    <col min="249" max="249" width="2" bestFit="1" customWidth="1"/>
    <col min="250" max="250" width="40" customWidth="1"/>
    <col min="251" max="251" width="18.7265625" bestFit="1" customWidth="1"/>
    <col min="252" max="252" width="14.1796875" customWidth="1"/>
    <col min="253" max="253" width="11.7265625" customWidth="1"/>
    <col min="254" max="254" width="6.26953125" customWidth="1"/>
    <col min="255" max="255" width="6.7265625" bestFit="1" customWidth="1"/>
    <col min="256" max="256" width="14" customWidth="1"/>
    <col min="503" max="503" width="1.81640625" customWidth="1"/>
    <col min="504" max="504" width="4.26953125" customWidth="1"/>
    <col min="505" max="505" width="2" bestFit="1" customWidth="1"/>
    <col min="506" max="506" width="40" customWidth="1"/>
    <col min="507" max="507" width="18.7265625" bestFit="1" customWidth="1"/>
    <col min="508" max="508" width="14.1796875" customWidth="1"/>
    <col min="509" max="509" width="11.7265625" customWidth="1"/>
    <col min="510" max="510" width="6.26953125" customWidth="1"/>
    <col min="511" max="511" width="6.7265625" bestFit="1" customWidth="1"/>
    <col min="512" max="512" width="14" customWidth="1"/>
    <col min="759" max="759" width="1.81640625" customWidth="1"/>
    <col min="760" max="760" width="4.26953125" customWidth="1"/>
    <col min="761" max="761" width="2" bestFit="1" customWidth="1"/>
    <col min="762" max="762" width="40" customWidth="1"/>
    <col min="763" max="763" width="18.7265625" bestFit="1" customWidth="1"/>
    <col min="764" max="764" width="14.1796875" customWidth="1"/>
    <col min="765" max="765" width="11.7265625" customWidth="1"/>
    <col min="766" max="766" width="6.26953125" customWidth="1"/>
    <col min="767" max="767" width="6.7265625" bestFit="1" customWidth="1"/>
    <col min="768" max="768" width="14" customWidth="1"/>
    <col min="1015" max="1015" width="1.81640625" customWidth="1"/>
    <col min="1016" max="1016" width="4.26953125" customWidth="1"/>
    <col min="1017" max="1017" width="2" bestFit="1" customWidth="1"/>
    <col min="1018" max="1018" width="40" customWidth="1"/>
    <col min="1019" max="1019" width="18.7265625" bestFit="1" customWidth="1"/>
    <col min="1020" max="1020" width="14.1796875" customWidth="1"/>
    <col min="1021" max="1021" width="11.7265625" customWidth="1"/>
    <col min="1022" max="1022" width="6.26953125" customWidth="1"/>
    <col min="1023" max="1023" width="6.7265625" bestFit="1" customWidth="1"/>
    <col min="1024" max="1024" width="14" customWidth="1"/>
    <col min="1271" max="1271" width="1.81640625" customWidth="1"/>
    <col min="1272" max="1272" width="4.26953125" customWidth="1"/>
    <col min="1273" max="1273" width="2" bestFit="1" customWidth="1"/>
    <col min="1274" max="1274" width="40" customWidth="1"/>
    <col min="1275" max="1275" width="18.7265625" bestFit="1" customWidth="1"/>
    <col min="1276" max="1276" width="14.1796875" customWidth="1"/>
    <col min="1277" max="1277" width="11.7265625" customWidth="1"/>
    <col min="1278" max="1278" width="6.26953125" customWidth="1"/>
    <col min="1279" max="1279" width="6.7265625" bestFit="1" customWidth="1"/>
    <col min="1280" max="1280" width="14" customWidth="1"/>
    <col min="1527" max="1527" width="1.81640625" customWidth="1"/>
    <col min="1528" max="1528" width="4.26953125" customWidth="1"/>
    <col min="1529" max="1529" width="2" bestFit="1" customWidth="1"/>
    <col min="1530" max="1530" width="40" customWidth="1"/>
    <col min="1531" max="1531" width="18.7265625" bestFit="1" customWidth="1"/>
    <col min="1532" max="1532" width="14.1796875" customWidth="1"/>
    <col min="1533" max="1533" width="11.7265625" customWidth="1"/>
    <col min="1534" max="1534" width="6.26953125" customWidth="1"/>
    <col min="1535" max="1535" width="6.7265625" bestFit="1" customWidth="1"/>
    <col min="1536" max="1536" width="14" customWidth="1"/>
    <col min="1783" max="1783" width="1.81640625" customWidth="1"/>
    <col min="1784" max="1784" width="4.26953125" customWidth="1"/>
    <col min="1785" max="1785" width="2" bestFit="1" customWidth="1"/>
    <col min="1786" max="1786" width="40" customWidth="1"/>
    <col min="1787" max="1787" width="18.7265625" bestFit="1" customWidth="1"/>
    <col min="1788" max="1788" width="14.1796875" customWidth="1"/>
    <col min="1789" max="1789" width="11.7265625" customWidth="1"/>
    <col min="1790" max="1790" width="6.26953125" customWidth="1"/>
    <col min="1791" max="1791" width="6.7265625" bestFit="1" customWidth="1"/>
    <col min="1792" max="1792" width="14" customWidth="1"/>
    <col min="2039" max="2039" width="1.81640625" customWidth="1"/>
    <col min="2040" max="2040" width="4.26953125" customWidth="1"/>
    <col min="2041" max="2041" width="2" bestFit="1" customWidth="1"/>
    <col min="2042" max="2042" width="40" customWidth="1"/>
    <col min="2043" max="2043" width="18.7265625" bestFit="1" customWidth="1"/>
    <col min="2044" max="2044" width="14.1796875" customWidth="1"/>
    <col min="2045" max="2045" width="11.7265625" customWidth="1"/>
    <col min="2046" max="2046" width="6.26953125" customWidth="1"/>
    <col min="2047" max="2047" width="6.7265625" bestFit="1" customWidth="1"/>
    <col min="2048" max="2048" width="14" customWidth="1"/>
    <col min="2295" max="2295" width="1.81640625" customWidth="1"/>
    <col min="2296" max="2296" width="4.26953125" customWidth="1"/>
    <col min="2297" max="2297" width="2" bestFit="1" customWidth="1"/>
    <col min="2298" max="2298" width="40" customWidth="1"/>
    <col min="2299" max="2299" width="18.7265625" bestFit="1" customWidth="1"/>
    <col min="2300" max="2300" width="14.1796875" customWidth="1"/>
    <col min="2301" max="2301" width="11.7265625" customWidth="1"/>
    <col min="2302" max="2302" width="6.26953125" customWidth="1"/>
    <col min="2303" max="2303" width="6.7265625" bestFit="1" customWidth="1"/>
    <col min="2304" max="2304" width="14" customWidth="1"/>
    <col min="2551" max="2551" width="1.81640625" customWidth="1"/>
    <col min="2552" max="2552" width="4.26953125" customWidth="1"/>
    <col min="2553" max="2553" width="2" bestFit="1" customWidth="1"/>
    <col min="2554" max="2554" width="40" customWidth="1"/>
    <col min="2555" max="2555" width="18.7265625" bestFit="1" customWidth="1"/>
    <col min="2556" max="2556" width="14.1796875" customWidth="1"/>
    <col min="2557" max="2557" width="11.7265625" customWidth="1"/>
    <col min="2558" max="2558" width="6.26953125" customWidth="1"/>
    <col min="2559" max="2559" width="6.7265625" bestFit="1" customWidth="1"/>
    <col min="2560" max="2560" width="14" customWidth="1"/>
    <col min="2807" max="2807" width="1.81640625" customWidth="1"/>
    <col min="2808" max="2808" width="4.26953125" customWidth="1"/>
    <col min="2809" max="2809" width="2" bestFit="1" customWidth="1"/>
    <col min="2810" max="2810" width="40" customWidth="1"/>
    <col min="2811" max="2811" width="18.7265625" bestFit="1" customWidth="1"/>
    <col min="2812" max="2812" width="14.1796875" customWidth="1"/>
    <col min="2813" max="2813" width="11.7265625" customWidth="1"/>
    <col min="2814" max="2814" width="6.26953125" customWidth="1"/>
    <col min="2815" max="2815" width="6.7265625" bestFit="1" customWidth="1"/>
    <col min="2816" max="2816" width="14" customWidth="1"/>
    <col min="3063" max="3063" width="1.81640625" customWidth="1"/>
    <col min="3064" max="3064" width="4.26953125" customWidth="1"/>
    <col min="3065" max="3065" width="2" bestFit="1" customWidth="1"/>
    <col min="3066" max="3066" width="40" customWidth="1"/>
    <col min="3067" max="3067" width="18.7265625" bestFit="1" customWidth="1"/>
    <col min="3068" max="3068" width="14.1796875" customWidth="1"/>
    <col min="3069" max="3069" width="11.7265625" customWidth="1"/>
    <col min="3070" max="3070" width="6.26953125" customWidth="1"/>
    <col min="3071" max="3071" width="6.7265625" bestFit="1" customWidth="1"/>
    <col min="3072" max="3072" width="14" customWidth="1"/>
    <col min="3319" max="3319" width="1.81640625" customWidth="1"/>
    <col min="3320" max="3320" width="4.26953125" customWidth="1"/>
    <col min="3321" max="3321" width="2" bestFit="1" customWidth="1"/>
    <col min="3322" max="3322" width="40" customWidth="1"/>
    <col min="3323" max="3323" width="18.7265625" bestFit="1" customWidth="1"/>
    <col min="3324" max="3324" width="14.1796875" customWidth="1"/>
    <col min="3325" max="3325" width="11.7265625" customWidth="1"/>
    <col min="3326" max="3326" width="6.26953125" customWidth="1"/>
    <col min="3327" max="3327" width="6.7265625" bestFit="1" customWidth="1"/>
    <col min="3328" max="3328" width="14" customWidth="1"/>
    <col min="3575" max="3575" width="1.81640625" customWidth="1"/>
    <col min="3576" max="3576" width="4.26953125" customWidth="1"/>
    <col min="3577" max="3577" width="2" bestFit="1" customWidth="1"/>
    <col min="3578" max="3578" width="40" customWidth="1"/>
    <col min="3579" max="3579" width="18.7265625" bestFit="1" customWidth="1"/>
    <col min="3580" max="3580" width="14.1796875" customWidth="1"/>
    <col min="3581" max="3581" width="11.7265625" customWidth="1"/>
    <col min="3582" max="3582" width="6.26953125" customWidth="1"/>
    <col min="3583" max="3583" width="6.7265625" bestFit="1" customWidth="1"/>
    <col min="3584" max="3584" width="14" customWidth="1"/>
    <col min="3831" max="3831" width="1.81640625" customWidth="1"/>
    <col min="3832" max="3832" width="4.26953125" customWidth="1"/>
    <col min="3833" max="3833" width="2" bestFit="1" customWidth="1"/>
    <col min="3834" max="3834" width="40" customWidth="1"/>
    <col min="3835" max="3835" width="18.7265625" bestFit="1" customWidth="1"/>
    <col min="3836" max="3836" width="14.1796875" customWidth="1"/>
    <col min="3837" max="3837" width="11.7265625" customWidth="1"/>
    <col min="3838" max="3838" width="6.26953125" customWidth="1"/>
    <col min="3839" max="3839" width="6.7265625" bestFit="1" customWidth="1"/>
    <col min="3840" max="3840" width="14" customWidth="1"/>
    <col min="4087" max="4087" width="1.81640625" customWidth="1"/>
    <col min="4088" max="4088" width="4.26953125" customWidth="1"/>
    <col min="4089" max="4089" width="2" bestFit="1" customWidth="1"/>
    <col min="4090" max="4090" width="40" customWidth="1"/>
    <col min="4091" max="4091" width="18.7265625" bestFit="1" customWidth="1"/>
    <col min="4092" max="4092" width="14.1796875" customWidth="1"/>
    <col min="4093" max="4093" width="11.7265625" customWidth="1"/>
    <col min="4094" max="4094" width="6.26953125" customWidth="1"/>
    <col min="4095" max="4095" width="6.7265625" bestFit="1" customWidth="1"/>
    <col min="4096" max="4096" width="14" customWidth="1"/>
    <col min="4343" max="4343" width="1.81640625" customWidth="1"/>
    <col min="4344" max="4344" width="4.26953125" customWidth="1"/>
    <col min="4345" max="4345" width="2" bestFit="1" customWidth="1"/>
    <col min="4346" max="4346" width="40" customWidth="1"/>
    <col min="4347" max="4347" width="18.7265625" bestFit="1" customWidth="1"/>
    <col min="4348" max="4348" width="14.1796875" customWidth="1"/>
    <col min="4349" max="4349" width="11.7265625" customWidth="1"/>
    <col min="4350" max="4350" width="6.26953125" customWidth="1"/>
    <col min="4351" max="4351" width="6.7265625" bestFit="1" customWidth="1"/>
    <col min="4352" max="4352" width="14" customWidth="1"/>
    <col min="4599" max="4599" width="1.81640625" customWidth="1"/>
    <col min="4600" max="4600" width="4.26953125" customWidth="1"/>
    <col min="4601" max="4601" width="2" bestFit="1" customWidth="1"/>
    <col min="4602" max="4602" width="40" customWidth="1"/>
    <col min="4603" max="4603" width="18.7265625" bestFit="1" customWidth="1"/>
    <col min="4604" max="4604" width="14.1796875" customWidth="1"/>
    <col min="4605" max="4605" width="11.7265625" customWidth="1"/>
    <col min="4606" max="4606" width="6.26953125" customWidth="1"/>
    <col min="4607" max="4607" width="6.7265625" bestFit="1" customWidth="1"/>
    <col min="4608" max="4608" width="14" customWidth="1"/>
    <col min="4855" max="4855" width="1.81640625" customWidth="1"/>
    <col min="4856" max="4856" width="4.26953125" customWidth="1"/>
    <col min="4857" max="4857" width="2" bestFit="1" customWidth="1"/>
    <col min="4858" max="4858" width="40" customWidth="1"/>
    <col min="4859" max="4859" width="18.7265625" bestFit="1" customWidth="1"/>
    <col min="4860" max="4860" width="14.1796875" customWidth="1"/>
    <col min="4861" max="4861" width="11.7265625" customWidth="1"/>
    <col min="4862" max="4862" width="6.26953125" customWidth="1"/>
    <col min="4863" max="4863" width="6.7265625" bestFit="1" customWidth="1"/>
    <col min="4864" max="4864" width="14" customWidth="1"/>
    <col min="5111" max="5111" width="1.81640625" customWidth="1"/>
    <col min="5112" max="5112" width="4.26953125" customWidth="1"/>
    <col min="5113" max="5113" width="2" bestFit="1" customWidth="1"/>
    <col min="5114" max="5114" width="40" customWidth="1"/>
    <col min="5115" max="5115" width="18.7265625" bestFit="1" customWidth="1"/>
    <col min="5116" max="5116" width="14.1796875" customWidth="1"/>
    <col min="5117" max="5117" width="11.7265625" customWidth="1"/>
    <col min="5118" max="5118" width="6.26953125" customWidth="1"/>
    <col min="5119" max="5119" width="6.7265625" bestFit="1" customWidth="1"/>
    <col min="5120" max="5120" width="14" customWidth="1"/>
    <col min="5367" max="5367" width="1.81640625" customWidth="1"/>
    <col min="5368" max="5368" width="4.26953125" customWidth="1"/>
    <col min="5369" max="5369" width="2" bestFit="1" customWidth="1"/>
    <col min="5370" max="5370" width="40" customWidth="1"/>
    <col min="5371" max="5371" width="18.7265625" bestFit="1" customWidth="1"/>
    <col min="5372" max="5372" width="14.1796875" customWidth="1"/>
    <col min="5373" max="5373" width="11.7265625" customWidth="1"/>
    <col min="5374" max="5374" width="6.26953125" customWidth="1"/>
    <col min="5375" max="5375" width="6.7265625" bestFit="1" customWidth="1"/>
    <col min="5376" max="5376" width="14" customWidth="1"/>
    <col min="5623" max="5623" width="1.81640625" customWidth="1"/>
    <col min="5624" max="5624" width="4.26953125" customWidth="1"/>
    <col min="5625" max="5625" width="2" bestFit="1" customWidth="1"/>
    <col min="5626" max="5626" width="40" customWidth="1"/>
    <col min="5627" max="5627" width="18.7265625" bestFit="1" customWidth="1"/>
    <col min="5628" max="5628" width="14.1796875" customWidth="1"/>
    <col min="5629" max="5629" width="11.7265625" customWidth="1"/>
    <col min="5630" max="5630" width="6.26953125" customWidth="1"/>
    <col min="5631" max="5631" width="6.7265625" bestFit="1" customWidth="1"/>
    <col min="5632" max="5632" width="14" customWidth="1"/>
    <col min="5879" max="5879" width="1.81640625" customWidth="1"/>
    <col min="5880" max="5880" width="4.26953125" customWidth="1"/>
    <col min="5881" max="5881" width="2" bestFit="1" customWidth="1"/>
    <col min="5882" max="5882" width="40" customWidth="1"/>
    <col min="5883" max="5883" width="18.7265625" bestFit="1" customWidth="1"/>
    <col min="5884" max="5884" width="14.1796875" customWidth="1"/>
    <col min="5885" max="5885" width="11.7265625" customWidth="1"/>
    <col min="5886" max="5886" width="6.26953125" customWidth="1"/>
    <col min="5887" max="5887" width="6.7265625" bestFit="1" customWidth="1"/>
    <col min="5888" max="5888" width="14" customWidth="1"/>
    <col min="6135" max="6135" width="1.81640625" customWidth="1"/>
    <col min="6136" max="6136" width="4.26953125" customWidth="1"/>
    <col min="6137" max="6137" width="2" bestFit="1" customWidth="1"/>
    <col min="6138" max="6138" width="40" customWidth="1"/>
    <col min="6139" max="6139" width="18.7265625" bestFit="1" customWidth="1"/>
    <col min="6140" max="6140" width="14.1796875" customWidth="1"/>
    <col min="6141" max="6141" width="11.7265625" customWidth="1"/>
    <col min="6142" max="6142" width="6.26953125" customWidth="1"/>
    <col min="6143" max="6143" width="6.7265625" bestFit="1" customWidth="1"/>
    <col min="6144" max="6144" width="14" customWidth="1"/>
    <col min="6391" max="6391" width="1.81640625" customWidth="1"/>
    <col min="6392" max="6392" width="4.26953125" customWidth="1"/>
    <col min="6393" max="6393" width="2" bestFit="1" customWidth="1"/>
    <col min="6394" max="6394" width="40" customWidth="1"/>
    <col min="6395" max="6395" width="18.7265625" bestFit="1" customWidth="1"/>
    <col min="6396" max="6396" width="14.1796875" customWidth="1"/>
    <col min="6397" max="6397" width="11.7265625" customWidth="1"/>
    <col min="6398" max="6398" width="6.26953125" customWidth="1"/>
    <col min="6399" max="6399" width="6.7265625" bestFit="1" customWidth="1"/>
    <col min="6400" max="6400" width="14" customWidth="1"/>
    <col min="6647" max="6647" width="1.81640625" customWidth="1"/>
    <col min="6648" max="6648" width="4.26953125" customWidth="1"/>
    <col min="6649" max="6649" width="2" bestFit="1" customWidth="1"/>
    <col min="6650" max="6650" width="40" customWidth="1"/>
    <col min="6651" max="6651" width="18.7265625" bestFit="1" customWidth="1"/>
    <col min="6652" max="6652" width="14.1796875" customWidth="1"/>
    <col min="6653" max="6653" width="11.7265625" customWidth="1"/>
    <col min="6654" max="6654" width="6.26953125" customWidth="1"/>
    <col min="6655" max="6655" width="6.7265625" bestFit="1" customWidth="1"/>
    <col min="6656" max="6656" width="14" customWidth="1"/>
    <col min="6903" max="6903" width="1.81640625" customWidth="1"/>
    <col min="6904" max="6904" width="4.26953125" customWidth="1"/>
    <col min="6905" max="6905" width="2" bestFit="1" customWidth="1"/>
    <col min="6906" max="6906" width="40" customWidth="1"/>
    <col min="6907" max="6907" width="18.7265625" bestFit="1" customWidth="1"/>
    <col min="6908" max="6908" width="14.1796875" customWidth="1"/>
    <col min="6909" max="6909" width="11.7265625" customWidth="1"/>
    <col min="6910" max="6910" width="6.26953125" customWidth="1"/>
    <col min="6911" max="6911" width="6.7265625" bestFit="1" customWidth="1"/>
    <col min="6912" max="6912" width="14" customWidth="1"/>
    <col min="7159" max="7159" width="1.81640625" customWidth="1"/>
    <col min="7160" max="7160" width="4.26953125" customWidth="1"/>
    <col min="7161" max="7161" width="2" bestFit="1" customWidth="1"/>
    <col min="7162" max="7162" width="40" customWidth="1"/>
    <col min="7163" max="7163" width="18.7265625" bestFit="1" customWidth="1"/>
    <col min="7164" max="7164" width="14.1796875" customWidth="1"/>
    <col min="7165" max="7165" width="11.7265625" customWidth="1"/>
    <col min="7166" max="7166" width="6.26953125" customWidth="1"/>
    <col min="7167" max="7167" width="6.7265625" bestFit="1" customWidth="1"/>
    <col min="7168" max="7168" width="14" customWidth="1"/>
    <col min="7415" max="7415" width="1.81640625" customWidth="1"/>
    <col min="7416" max="7416" width="4.26953125" customWidth="1"/>
    <col min="7417" max="7417" width="2" bestFit="1" customWidth="1"/>
    <col min="7418" max="7418" width="40" customWidth="1"/>
    <col min="7419" max="7419" width="18.7265625" bestFit="1" customWidth="1"/>
    <col min="7420" max="7420" width="14.1796875" customWidth="1"/>
    <col min="7421" max="7421" width="11.7265625" customWidth="1"/>
    <col min="7422" max="7422" width="6.26953125" customWidth="1"/>
    <col min="7423" max="7423" width="6.7265625" bestFit="1" customWidth="1"/>
    <col min="7424" max="7424" width="14" customWidth="1"/>
    <col min="7671" max="7671" width="1.81640625" customWidth="1"/>
    <col min="7672" max="7672" width="4.26953125" customWidth="1"/>
    <col min="7673" max="7673" width="2" bestFit="1" customWidth="1"/>
    <col min="7674" max="7674" width="40" customWidth="1"/>
    <col min="7675" max="7675" width="18.7265625" bestFit="1" customWidth="1"/>
    <col min="7676" max="7676" width="14.1796875" customWidth="1"/>
    <col min="7677" max="7677" width="11.7265625" customWidth="1"/>
    <col min="7678" max="7678" width="6.26953125" customWidth="1"/>
    <col min="7679" max="7679" width="6.7265625" bestFit="1" customWidth="1"/>
    <col min="7680" max="7680" width="14" customWidth="1"/>
    <col min="7927" max="7927" width="1.81640625" customWidth="1"/>
    <col min="7928" max="7928" width="4.26953125" customWidth="1"/>
    <col min="7929" max="7929" width="2" bestFit="1" customWidth="1"/>
    <col min="7930" max="7930" width="40" customWidth="1"/>
    <col min="7931" max="7931" width="18.7265625" bestFit="1" customWidth="1"/>
    <col min="7932" max="7932" width="14.1796875" customWidth="1"/>
    <col min="7933" max="7933" width="11.7265625" customWidth="1"/>
    <col min="7934" max="7934" width="6.26953125" customWidth="1"/>
    <col min="7935" max="7935" width="6.7265625" bestFit="1" customWidth="1"/>
    <col min="7936" max="7936" width="14" customWidth="1"/>
    <col min="8183" max="8183" width="1.81640625" customWidth="1"/>
    <col min="8184" max="8184" width="4.26953125" customWidth="1"/>
    <col min="8185" max="8185" width="2" bestFit="1" customWidth="1"/>
    <col min="8186" max="8186" width="40" customWidth="1"/>
    <col min="8187" max="8187" width="18.7265625" bestFit="1" customWidth="1"/>
    <col min="8188" max="8188" width="14.1796875" customWidth="1"/>
    <col min="8189" max="8189" width="11.7265625" customWidth="1"/>
    <col min="8190" max="8190" width="6.26953125" customWidth="1"/>
    <col min="8191" max="8191" width="6.7265625" bestFit="1" customWidth="1"/>
    <col min="8192" max="8192" width="14" customWidth="1"/>
    <col min="8439" max="8439" width="1.81640625" customWidth="1"/>
    <col min="8440" max="8440" width="4.26953125" customWidth="1"/>
    <col min="8441" max="8441" width="2" bestFit="1" customWidth="1"/>
    <col min="8442" max="8442" width="40" customWidth="1"/>
    <col min="8443" max="8443" width="18.7265625" bestFit="1" customWidth="1"/>
    <col min="8444" max="8444" width="14.1796875" customWidth="1"/>
    <col min="8445" max="8445" width="11.7265625" customWidth="1"/>
    <col min="8446" max="8446" width="6.26953125" customWidth="1"/>
    <col min="8447" max="8447" width="6.7265625" bestFit="1" customWidth="1"/>
    <col min="8448" max="8448" width="14" customWidth="1"/>
    <col min="8695" max="8695" width="1.81640625" customWidth="1"/>
    <col min="8696" max="8696" width="4.26953125" customWidth="1"/>
    <col min="8697" max="8697" width="2" bestFit="1" customWidth="1"/>
    <col min="8698" max="8698" width="40" customWidth="1"/>
    <col min="8699" max="8699" width="18.7265625" bestFit="1" customWidth="1"/>
    <col min="8700" max="8700" width="14.1796875" customWidth="1"/>
    <col min="8701" max="8701" width="11.7265625" customWidth="1"/>
    <col min="8702" max="8702" width="6.26953125" customWidth="1"/>
    <col min="8703" max="8703" width="6.7265625" bestFit="1" customWidth="1"/>
    <col min="8704" max="8704" width="14" customWidth="1"/>
    <col min="8951" max="8951" width="1.81640625" customWidth="1"/>
    <col min="8952" max="8952" width="4.26953125" customWidth="1"/>
    <col min="8953" max="8953" width="2" bestFit="1" customWidth="1"/>
    <col min="8954" max="8954" width="40" customWidth="1"/>
    <col min="8955" max="8955" width="18.7265625" bestFit="1" customWidth="1"/>
    <col min="8956" max="8956" width="14.1796875" customWidth="1"/>
    <col min="8957" max="8957" width="11.7265625" customWidth="1"/>
    <col min="8958" max="8958" width="6.26953125" customWidth="1"/>
    <col min="8959" max="8959" width="6.7265625" bestFit="1" customWidth="1"/>
    <col min="8960" max="8960" width="14" customWidth="1"/>
    <col min="9207" max="9207" width="1.81640625" customWidth="1"/>
    <col min="9208" max="9208" width="4.26953125" customWidth="1"/>
    <col min="9209" max="9209" width="2" bestFit="1" customWidth="1"/>
    <col min="9210" max="9210" width="40" customWidth="1"/>
    <col min="9211" max="9211" width="18.7265625" bestFit="1" customWidth="1"/>
    <col min="9212" max="9212" width="14.1796875" customWidth="1"/>
    <col min="9213" max="9213" width="11.7265625" customWidth="1"/>
    <col min="9214" max="9214" width="6.26953125" customWidth="1"/>
    <col min="9215" max="9215" width="6.7265625" bestFit="1" customWidth="1"/>
    <col min="9216" max="9216" width="14" customWidth="1"/>
    <col min="9463" max="9463" width="1.81640625" customWidth="1"/>
    <col min="9464" max="9464" width="4.26953125" customWidth="1"/>
    <col min="9465" max="9465" width="2" bestFit="1" customWidth="1"/>
    <col min="9466" max="9466" width="40" customWidth="1"/>
    <col min="9467" max="9467" width="18.7265625" bestFit="1" customWidth="1"/>
    <col min="9468" max="9468" width="14.1796875" customWidth="1"/>
    <col min="9469" max="9469" width="11.7265625" customWidth="1"/>
    <col min="9470" max="9470" width="6.26953125" customWidth="1"/>
    <col min="9471" max="9471" width="6.7265625" bestFit="1" customWidth="1"/>
    <col min="9472" max="9472" width="14" customWidth="1"/>
    <col min="9719" max="9719" width="1.81640625" customWidth="1"/>
    <col min="9720" max="9720" width="4.26953125" customWidth="1"/>
    <col min="9721" max="9721" width="2" bestFit="1" customWidth="1"/>
    <col min="9722" max="9722" width="40" customWidth="1"/>
    <col min="9723" max="9723" width="18.7265625" bestFit="1" customWidth="1"/>
    <col min="9724" max="9724" width="14.1796875" customWidth="1"/>
    <col min="9725" max="9725" width="11.7265625" customWidth="1"/>
    <col min="9726" max="9726" width="6.26953125" customWidth="1"/>
    <col min="9727" max="9727" width="6.7265625" bestFit="1" customWidth="1"/>
    <col min="9728" max="9728" width="14" customWidth="1"/>
    <col min="9975" max="9975" width="1.81640625" customWidth="1"/>
    <col min="9976" max="9976" width="4.26953125" customWidth="1"/>
    <col min="9977" max="9977" width="2" bestFit="1" customWidth="1"/>
    <col min="9978" max="9978" width="40" customWidth="1"/>
    <col min="9979" max="9979" width="18.7265625" bestFit="1" customWidth="1"/>
    <col min="9980" max="9980" width="14.1796875" customWidth="1"/>
    <col min="9981" max="9981" width="11.7265625" customWidth="1"/>
    <col min="9982" max="9982" width="6.26953125" customWidth="1"/>
    <col min="9983" max="9983" width="6.7265625" bestFit="1" customWidth="1"/>
    <col min="9984" max="9984" width="14" customWidth="1"/>
    <col min="10231" max="10231" width="1.81640625" customWidth="1"/>
    <col min="10232" max="10232" width="4.26953125" customWidth="1"/>
    <col min="10233" max="10233" width="2" bestFit="1" customWidth="1"/>
    <col min="10234" max="10234" width="40" customWidth="1"/>
    <col min="10235" max="10235" width="18.7265625" bestFit="1" customWidth="1"/>
    <col min="10236" max="10236" width="14.1796875" customWidth="1"/>
    <col min="10237" max="10237" width="11.7265625" customWidth="1"/>
    <col min="10238" max="10238" width="6.26953125" customWidth="1"/>
    <col min="10239" max="10239" width="6.7265625" bestFit="1" customWidth="1"/>
    <col min="10240" max="10240" width="14" customWidth="1"/>
    <col min="10487" max="10487" width="1.81640625" customWidth="1"/>
    <col min="10488" max="10488" width="4.26953125" customWidth="1"/>
    <col min="10489" max="10489" width="2" bestFit="1" customWidth="1"/>
    <col min="10490" max="10490" width="40" customWidth="1"/>
    <col min="10491" max="10491" width="18.7265625" bestFit="1" customWidth="1"/>
    <col min="10492" max="10492" width="14.1796875" customWidth="1"/>
    <col min="10493" max="10493" width="11.7265625" customWidth="1"/>
    <col min="10494" max="10494" width="6.26953125" customWidth="1"/>
    <col min="10495" max="10495" width="6.7265625" bestFit="1" customWidth="1"/>
    <col min="10496" max="10496" width="14" customWidth="1"/>
    <col min="10743" max="10743" width="1.81640625" customWidth="1"/>
    <col min="10744" max="10744" width="4.26953125" customWidth="1"/>
    <col min="10745" max="10745" width="2" bestFit="1" customWidth="1"/>
    <col min="10746" max="10746" width="40" customWidth="1"/>
    <col min="10747" max="10747" width="18.7265625" bestFit="1" customWidth="1"/>
    <col min="10748" max="10748" width="14.1796875" customWidth="1"/>
    <col min="10749" max="10749" width="11.7265625" customWidth="1"/>
    <col min="10750" max="10750" width="6.26953125" customWidth="1"/>
    <col min="10751" max="10751" width="6.7265625" bestFit="1" customWidth="1"/>
    <col min="10752" max="10752" width="14" customWidth="1"/>
    <col min="10999" max="10999" width="1.81640625" customWidth="1"/>
    <col min="11000" max="11000" width="4.26953125" customWidth="1"/>
    <col min="11001" max="11001" width="2" bestFit="1" customWidth="1"/>
    <col min="11002" max="11002" width="40" customWidth="1"/>
    <col min="11003" max="11003" width="18.7265625" bestFit="1" customWidth="1"/>
    <col min="11004" max="11004" width="14.1796875" customWidth="1"/>
    <col min="11005" max="11005" width="11.7265625" customWidth="1"/>
    <col min="11006" max="11006" width="6.26953125" customWidth="1"/>
    <col min="11007" max="11007" width="6.7265625" bestFit="1" customWidth="1"/>
    <col min="11008" max="11008" width="14" customWidth="1"/>
    <col min="11255" max="11255" width="1.81640625" customWidth="1"/>
    <col min="11256" max="11256" width="4.26953125" customWidth="1"/>
    <col min="11257" max="11257" width="2" bestFit="1" customWidth="1"/>
    <col min="11258" max="11258" width="40" customWidth="1"/>
    <col min="11259" max="11259" width="18.7265625" bestFit="1" customWidth="1"/>
    <col min="11260" max="11260" width="14.1796875" customWidth="1"/>
    <col min="11261" max="11261" width="11.7265625" customWidth="1"/>
    <col min="11262" max="11262" width="6.26953125" customWidth="1"/>
    <col min="11263" max="11263" width="6.7265625" bestFit="1" customWidth="1"/>
    <col min="11264" max="11264" width="14" customWidth="1"/>
    <col min="11511" max="11511" width="1.81640625" customWidth="1"/>
    <col min="11512" max="11512" width="4.26953125" customWidth="1"/>
    <col min="11513" max="11513" width="2" bestFit="1" customWidth="1"/>
    <col min="11514" max="11514" width="40" customWidth="1"/>
    <col min="11515" max="11515" width="18.7265625" bestFit="1" customWidth="1"/>
    <col min="11516" max="11516" width="14.1796875" customWidth="1"/>
    <col min="11517" max="11517" width="11.7265625" customWidth="1"/>
    <col min="11518" max="11518" width="6.26953125" customWidth="1"/>
    <col min="11519" max="11519" width="6.7265625" bestFit="1" customWidth="1"/>
    <col min="11520" max="11520" width="14" customWidth="1"/>
    <col min="11767" max="11767" width="1.81640625" customWidth="1"/>
    <col min="11768" max="11768" width="4.26953125" customWidth="1"/>
    <col min="11769" max="11769" width="2" bestFit="1" customWidth="1"/>
    <col min="11770" max="11770" width="40" customWidth="1"/>
    <col min="11771" max="11771" width="18.7265625" bestFit="1" customWidth="1"/>
    <col min="11772" max="11772" width="14.1796875" customWidth="1"/>
    <col min="11773" max="11773" width="11.7265625" customWidth="1"/>
    <col min="11774" max="11774" width="6.26953125" customWidth="1"/>
    <col min="11775" max="11775" width="6.7265625" bestFit="1" customWidth="1"/>
    <col min="11776" max="11776" width="14" customWidth="1"/>
    <col min="12023" max="12023" width="1.81640625" customWidth="1"/>
    <col min="12024" max="12024" width="4.26953125" customWidth="1"/>
    <col min="12025" max="12025" width="2" bestFit="1" customWidth="1"/>
    <col min="12026" max="12026" width="40" customWidth="1"/>
    <col min="12027" max="12027" width="18.7265625" bestFit="1" customWidth="1"/>
    <col min="12028" max="12028" width="14.1796875" customWidth="1"/>
    <col min="12029" max="12029" width="11.7265625" customWidth="1"/>
    <col min="12030" max="12030" width="6.26953125" customWidth="1"/>
    <col min="12031" max="12031" width="6.7265625" bestFit="1" customWidth="1"/>
    <col min="12032" max="12032" width="14" customWidth="1"/>
    <col min="12279" max="12279" width="1.81640625" customWidth="1"/>
    <col min="12280" max="12280" width="4.26953125" customWidth="1"/>
    <col min="12281" max="12281" width="2" bestFit="1" customWidth="1"/>
    <col min="12282" max="12282" width="40" customWidth="1"/>
    <col min="12283" max="12283" width="18.7265625" bestFit="1" customWidth="1"/>
    <col min="12284" max="12284" width="14.1796875" customWidth="1"/>
    <col min="12285" max="12285" width="11.7265625" customWidth="1"/>
    <col min="12286" max="12286" width="6.26953125" customWidth="1"/>
    <col min="12287" max="12287" width="6.7265625" bestFit="1" customWidth="1"/>
    <col min="12288" max="12288" width="14" customWidth="1"/>
    <col min="12535" max="12535" width="1.81640625" customWidth="1"/>
    <col min="12536" max="12536" width="4.26953125" customWidth="1"/>
    <col min="12537" max="12537" width="2" bestFit="1" customWidth="1"/>
    <col min="12538" max="12538" width="40" customWidth="1"/>
    <col min="12539" max="12539" width="18.7265625" bestFit="1" customWidth="1"/>
    <col min="12540" max="12540" width="14.1796875" customWidth="1"/>
    <col min="12541" max="12541" width="11.7265625" customWidth="1"/>
    <col min="12542" max="12542" width="6.26953125" customWidth="1"/>
    <col min="12543" max="12543" width="6.7265625" bestFit="1" customWidth="1"/>
    <col min="12544" max="12544" width="14" customWidth="1"/>
    <col min="12791" max="12791" width="1.81640625" customWidth="1"/>
    <col min="12792" max="12792" width="4.26953125" customWidth="1"/>
    <col min="12793" max="12793" width="2" bestFit="1" customWidth="1"/>
    <col min="12794" max="12794" width="40" customWidth="1"/>
    <col min="12795" max="12795" width="18.7265625" bestFit="1" customWidth="1"/>
    <col min="12796" max="12796" width="14.1796875" customWidth="1"/>
    <col min="12797" max="12797" width="11.7265625" customWidth="1"/>
    <col min="12798" max="12798" width="6.26953125" customWidth="1"/>
    <col min="12799" max="12799" width="6.7265625" bestFit="1" customWidth="1"/>
    <col min="12800" max="12800" width="14" customWidth="1"/>
    <col min="13047" max="13047" width="1.81640625" customWidth="1"/>
    <col min="13048" max="13048" width="4.26953125" customWidth="1"/>
    <col min="13049" max="13049" width="2" bestFit="1" customWidth="1"/>
    <col min="13050" max="13050" width="40" customWidth="1"/>
    <col min="13051" max="13051" width="18.7265625" bestFit="1" customWidth="1"/>
    <col min="13052" max="13052" width="14.1796875" customWidth="1"/>
    <col min="13053" max="13053" width="11.7265625" customWidth="1"/>
    <col min="13054" max="13054" width="6.26953125" customWidth="1"/>
    <col min="13055" max="13055" width="6.7265625" bestFit="1" customWidth="1"/>
    <col min="13056" max="13056" width="14" customWidth="1"/>
    <col min="13303" max="13303" width="1.81640625" customWidth="1"/>
    <col min="13304" max="13304" width="4.26953125" customWidth="1"/>
    <col min="13305" max="13305" width="2" bestFit="1" customWidth="1"/>
    <col min="13306" max="13306" width="40" customWidth="1"/>
    <col min="13307" max="13307" width="18.7265625" bestFit="1" customWidth="1"/>
    <col min="13308" max="13308" width="14.1796875" customWidth="1"/>
    <col min="13309" max="13309" width="11.7265625" customWidth="1"/>
    <col min="13310" max="13310" width="6.26953125" customWidth="1"/>
    <col min="13311" max="13311" width="6.7265625" bestFit="1" customWidth="1"/>
    <col min="13312" max="13312" width="14" customWidth="1"/>
    <col min="13559" max="13559" width="1.81640625" customWidth="1"/>
    <col min="13560" max="13560" width="4.26953125" customWidth="1"/>
    <col min="13561" max="13561" width="2" bestFit="1" customWidth="1"/>
    <col min="13562" max="13562" width="40" customWidth="1"/>
    <col min="13563" max="13563" width="18.7265625" bestFit="1" customWidth="1"/>
    <col min="13564" max="13564" width="14.1796875" customWidth="1"/>
    <col min="13565" max="13565" width="11.7265625" customWidth="1"/>
    <col min="13566" max="13566" width="6.26953125" customWidth="1"/>
    <col min="13567" max="13567" width="6.7265625" bestFit="1" customWidth="1"/>
    <col min="13568" max="13568" width="14" customWidth="1"/>
    <col min="13815" max="13815" width="1.81640625" customWidth="1"/>
    <col min="13816" max="13816" width="4.26953125" customWidth="1"/>
    <col min="13817" max="13817" width="2" bestFit="1" customWidth="1"/>
    <col min="13818" max="13818" width="40" customWidth="1"/>
    <col min="13819" max="13819" width="18.7265625" bestFit="1" customWidth="1"/>
    <col min="13820" max="13820" width="14.1796875" customWidth="1"/>
    <col min="13821" max="13821" width="11.7265625" customWidth="1"/>
    <col min="13822" max="13822" width="6.26953125" customWidth="1"/>
    <col min="13823" max="13823" width="6.7265625" bestFit="1" customWidth="1"/>
    <col min="13824" max="13824" width="14" customWidth="1"/>
    <col min="14071" max="14071" width="1.81640625" customWidth="1"/>
    <col min="14072" max="14072" width="4.26953125" customWidth="1"/>
    <col min="14073" max="14073" width="2" bestFit="1" customWidth="1"/>
    <col min="14074" max="14074" width="40" customWidth="1"/>
    <col min="14075" max="14075" width="18.7265625" bestFit="1" customWidth="1"/>
    <col min="14076" max="14076" width="14.1796875" customWidth="1"/>
    <col min="14077" max="14077" width="11.7265625" customWidth="1"/>
    <col min="14078" max="14078" width="6.26953125" customWidth="1"/>
    <col min="14079" max="14079" width="6.7265625" bestFit="1" customWidth="1"/>
    <col min="14080" max="14080" width="14" customWidth="1"/>
    <col min="14327" max="14327" width="1.81640625" customWidth="1"/>
    <col min="14328" max="14328" width="4.26953125" customWidth="1"/>
    <col min="14329" max="14329" width="2" bestFit="1" customWidth="1"/>
    <col min="14330" max="14330" width="40" customWidth="1"/>
    <col min="14331" max="14331" width="18.7265625" bestFit="1" customWidth="1"/>
    <col min="14332" max="14332" width="14.1796875" customWidth="1"/>
    <col min="14333" max="14333" width="11.7265625" customWidth="1"/>
    <col min="14334" max="14334" width="6.26953125" customWidth="1"/>
    <col min="14335" max="14335" width="6.7265625" bestFit="1" customWidth="1"/>
    <col min="14336" max="14336" width="14" customWidth="1"/>
    <col min="14583" max="14583" width="1.81640625" customWidth="1"/>
    <col min="14584" max="14584" width="4.26953125" customWidth="1"/>
    <col min="14585" max="14585" width="2" bestFit="1" customWidth="1"/>
    <col min="14586" max="14586" width="40" customWidth="1"/>
    <col min="14587" max="14587" width="18.7265625" bestFit="1" customWidth="1"/>
    <col min="14588" max="14588" width="14.1796875" customWidth="1"/>
    <col min="14589" max="14589" width="11.7265625" customWidth="1"/>
    <col min="14590" max="14590" width="6.26953125" customWidth="1"/>
    <col min="14591" max="14591" width="6.7265625" bestFit="1" customWidth="1"/>
    <col min="14592" max="14592" width="14" customWidth="1"/>
    <col min="14839" max="14839" width="1.81640625" customWidth="1"/>
    <col min="14840" max="14840" width="4.26953125" customWidth="1"/>
    <col min="14841" max="14841" width="2" bestFit="1" customWidth="1"/>
    <col min="14842" max="14842" width="40" customWidth="1"/>
    <col min="14843" max="14843" width="18.7265625" bestFit="1" customWidth="1"/>
    <col min="14844" max="14844" width="14.1796875" customWidth="1"/>
    <col min="14845" max="14845" width="11.7265625" customWidth="1"/>
    <col min="14846" max="14846" width="6.26953125" customWidth="1"/>
    <col min="14847" max="14847" width="6.7265625" bestFit="1" customWidth="1"/>
    <col min="14848" max="14848" width="14" customWidth="1"/>
    <col min="15095" max="15095" width="1.81640625" customWidth="1"/>
    <col min="15096" max="15096" width="4.26953125" customWidth="1"/>
    <col min="15097" max="15097" width="2" bestFit="1" customWidth="1"/>
    <col min="15098" max="15098" width="40" customWidth="1"/>
    <col min="15099" max="15099" width="18.7265625" bestFit="1" customWidth="1"/>
    <col min="15100" max="15100" width="14.1796875" customWidth="1"/>
    <col min="15101" max="15101" width="11.7265625" customWidth="1"/>
    <col min="15102" max="15102" width="6.26953125" customWidth="1"/>
    <col min="15103" max="15103" width="6.7265625" bestFit="1" customWidth="1"/>
    <col min="15104" max="15104" width="14" customWidth="1"/>
    <col min="15351" max="15351" width="1.81640625" customWidth="1"/>
    <col min="15352" max="15352" width="4.26953125" customWidth="1"/>
    <col min="15353" max="15353" width="2" bestFit="1" customWidth="1"/>
    <col min="15354" max="15354" width="40" customWidth="1"/>
    <col min="15355" max="15355" width="18.7265625" bestFit="1" customWidth="1"/>
    <col min="15356" max="15356" width="14.1796875" customWidth="1"/>
    <col min="15357" max="15357" width="11.7265625" customWidth="1"/>
    <col min="15358" max="15358" width="6.26953125" customWidth="1"/>
    <col min="15359" max="15359" width="6.7265625" bestFit="1" customWidth="1"/>
    <col min="15360" max="15360" width="14" customWidth="1"/>
    <col min="15607" max="15607" width="1.81640625" customWidth="1"/>
    <col min="15608" max="15608" width="4.26953125" customWidth="1"/>
    <col min="15609" max="15609" width="2" bestFit="1" customWidth="1"/>
    <col min="15610" max="15610" width="40" customWidth="1"/>
    <col min="15611" max="15611" width="18.7265625" bestFit="1" customWidth="1"/>
    <col min="15612" max="15612" width="14.1796875" customWidth="1"/>
    <col min="15613" max="15613" width="11.7265625" customWidth="1"/>
    <col min="15614" max="15614" width="6.26953125" customWidth="1"/>
    <col min="15615" max="15615" width="6.7265625" bestFit="1" customWidth="1"/>
    <col min="15616" max="15616" width="14" customWidth="1"/>
    <col min="15863" max="15863" width="1.81640625" customWidth="1"/>
    <col min="15864" max="15864" width="4.26953125" customWidth="1"/>
    <col min="15865" max="15865" width="2" bestFit="1" customWidth="1"/>
    <col min="15866" max="15866" width="40" customWidth="1"/>
    <col min="15867" max="15867" width="18.7265625" bestFit="1" customWidth="1"/>
    <col min="15868" max="15868" width="14.1796875" customWidth="1"/>
    <col min="15869" max="15869" width="11.7265625" customWidth="1"/>
    <col min="15870" max="15870" width="6.26953125" customWidth="1"/>
    <col min="15871" max="15871" width="6.7265625" bestFit="1" customWidth="1"/>
    <col min="15872" max="15872" width="14" customWidth="1"/>
    <col min="16119" max="16119" width="1.81640625" customWidth="1"/>
    <col min="16120" max="16120" width="4.26953125" customWidth="1"/>
    <col min="16121" max="16121" width="2" bestFit="1" customWidth="1"/>
    <col min="16122" max="16122" width="40" customWidth="1"/>
    <col min="16123" max="16123" width="18.7265625" bestFit="1" customWidth="1"/>
    <col min="16124" max="16124" width="14.1796875" customWidth="1"/>
    <col min="16125" max="16125" width="11.7265625" customWidth="1"/>
    <col min="16126" max="16126" width="6.26953125" customWidth="1"/>
    <col min="16127" max="16127" width="6.7265625" bestFit="1" customWidth="1"/>
    <col min="16128" max="16128" width="14" customWidth="1"/>
  </cols>
  <sheetData>
    <row r="1" spans="2:9" x14ac:dyDescent="0.35">
      <c r="E1" s="2"/>
      <c r="F1" s="3"/>
    </row>
    <row r="2" spans="2:9" ht="15.5" x14ac:dyDescent="0.35">
      <c r="B2" s="55" t="s">
        <v>1</v>
      </c>
      <c r="C2" s="55"/>
      <c r="D2" s="55"/>
      <c r="E2" s="55"/>
      <c r="F2" s="55"/>
    </row>
    <row r="3" spans="2:9" ht="15" thickBot="1" x14ac:dyDescent="0.4">
      <c r="B3" s="56" t="s">
        <v>41</v>
      </c>
      <c r="C3" s="56"/>
      <c r="D3" s="56"/>
      <c r="E3" s="56"/>
      <c r="F3" s="56"/>
    </row>
    <row r="4" spans="2:9" ht="16" thickBot="1" x14ac:dyDescent="0.4">
      <c r="B4" s="46" t="s">
        <v>3</v>
      </c>
      <c r="C4" s="50"/>
      <c r="D4" s="50" t="s">
        <v>4</v>
      </c>
      <c r="E4" s="51" t="s">
        <v>5</v>
      </c>
      <c r="F4" s="51"/>
      <c r="H4" s="59" t="s">
        <v>54</v>
      </c>
      <c r="I4" s="60"/>
    </row>
    <row r="5" spans="2:9" ht="15" thickBot="1" x14ac:dyDescent="0.4">
      <c r="B5" s="52">
        <v>1</v>
      </c>
      <c r="C5" s="11"/>
      <c r="D5" s="11" t="s">
        <v>6</v>
      </c>
      <c r="E5" s="12"/>
      <c r="F5" s="12"/>
      <c r="H5" s="61" t="s">
        <v>55</v>
      </c>
      <c r="I5" s="62"/>
    </row>
    <row r="6" spans="2:9" ht="15" thickBot="1" x14ac:dyDescent="0.4">
      <c r="B6" s="52"/>
      <c r="C6" s="11"/>
      <c r="D6" s="11" t="s">
        <v>7</v>
      </c>
      <c r="E6" s="12"/>
      <c r="F6" s="12"/>
      <c r="H6" s="61" t="s">
        <v>56</v>
      </c>
      <c r="I6" s="62"/>
    </row>
    <row r="7" spans="2:9" ht="15" thickBot="1" x14ac:dyDescent="0.4">
      <c r="B7" s="52"/>
      <c r="C7" s="11"/>
      <c r="D7" s="11" t="s">
        <v>8</v>
      </c>
      <c r="E7" s="47"/>
      <c r="F7" s="12"/>
      <c r="H7" s="61" t="s">
        <v>57</v>
      </c>
      <c r="I7" s="62"/>
    </row>
    <row r="8" spans="2:9" ht="15" thickBot="1" x14ac:dyDescent="0.4">
      <c r="B8" s="52"/>
      <c r="C8" s="11"/>
      <c r="D8" s="15" t="s">
        <v>9</v>
      </c>
      <c r="E8" s="16">
        <f>SUM(E6:E7)</f>
        <v>0</v>
      </c>
      <c r="F8" s="12"/>
      <c r="H8" s="61" t="s">
        <v>58</v>
      </c>
      <c r="I8" s="62"/>
    </row>
    <row r="9" spans="2:9" x14ac:dyDescent="0.35">
      <c r="B9" s="52"/>
      <c r="C9" s="11"/>
      <c r="D9" s="17" t="s">
        <v>10</v>
      </c>
      <c r="E9" s="12"/>
      <c r="F9" s="12" t="s">
        <v>11</v>
      </c>
    </row>
    <row r="10" spans="2:9" x14ac:dyDescent="0.35">
      <c r="B10" s="52"/>
      <c r="C10" s="11"/>
      <c r="D10" s="17" t="s">
        <v>47</v>
      </c>
      <c r="E10" s="12">
        <f>E8*13%</f>
        <v>0</v>
      </c>
      <c r="F10" s="12"/>
    </row>
    <row r="11" spans="2:9" x14ac:dyDescent="0.35">
      <c r="B11" s="52"/>
      <c r="C11" s="11"/>
      <c r="D11" s="17" t="s">
        <v>13</v>
      </c>
      <c r="E11" s="16">
        <f>E8+E9+E10</f>
        <v>0</v>
      </c>
      <c r="F11" s="12"/>
    </row>
    <row r="12" spans="2:9" x14ac:dyDescent="0.35">
      <c r="B12" s="52"/>
      <c r="C12" s="11"/>
      <c r="D12" s="11"/>
      <c r="E12" s="12"/>
      <c r="F12" s="12"/>
    </row>
    <row r="13" spans="2:9" x14ac:dyDescent="0.35">
      <c r="B13" s="52"/>
      <c r="C13" s="11"/>
      <c r="D13" s="17" t="s">
        <v>14</v>
      </c>
      <c r="E13" s="48"/>
      <c r="F13" s="12" t="s">
        <v>15</v>
      </c>
    </row>
    <row r="14" spans="2:9" ht="38.5" x14ac:dyDescent="0.35">
      <c r="B14" s="52"/>
      <c r="C14" s="11"/>
      <c r="D14" s="17" t="s">
        <v>48</v>
      </c>
      <c r="E14" s="53" t="s">
        <v>49</v>
      </c>
      <c r="F14" s="54" t="s">
        <v>18</v>
      </c>
    </row>
    <row r="15" spans="2:9" ht="51" x14ac:dyDescent="0.35">
      <c r="B15" s="52"/>
      <c r="C15" s="11"/>
      <c r="D15" s="17" t="s">
        <v>19</v>
      </c>
      <c r="E15" s="53" t="s">
        <v>50</v>
      </c>
      <c r="F15" s="12"/>
    </row>
    <row r="16" spans="2:9" x14ac:dyDescent="0.35">
      <c r="B16" s="52"/>
      <c r="C16" s="11"/>
      <c r="D16" s="17"/>
      <c r="E16" s="19"/>
      <c r="F16" s="12"/>
    </row>
    <row r="17" spans="2:6" x14ac:dyDescent="0.35">
      <c r="B17" s="52"/>
      <c r="C17" s="11"/>
      <c r="D17" s="17" t="s">
        <v>21</v>
      </c>
      <c r="E17" s="49"/>
      <c r="F17" s="12"/>
    </row>
    <row r="18" spans="2:6" x14ac:dyDescent="0.35">
      <c r="B18" s="52"/>
      <c r="C18" s="11"/>
      <c r="D18" s="11"/>
      <c r="E18" s="12"/>
      <c r="F18" s="12"/>
    </row>
    <row r="19" spans="2:6" x14ac:dyDescent="0.35">
      <c r="B19" s="52"/>
      <c r="C19" s="11"/>
      <c r="D19" s="11" t="s">
        <v>22</v>
      </c>
      <c r="E19" s="12">
        <f>SUM(E11:E18)</f>
        <v>0</v>
      </c>
      <c r="F19" s="12"/>
    </row>
    <row r="20" spans="2:6" x14ac:dyDescent="0.35">
      <c r="B20" s="52"/>
      <c r="C20" s="11"/>
      <c r="D20" s="17" t="s">
        <v>53</v>
      </c>
      <c r="E20" s="47"/>
      <c r="F20" s="12"/>
    </row>
    <row r="21" spans="2:6" x14ac:dyDescent="0.35">
      <c r="B21" s="52"/>
      <c r="C21" s="11"/>
      <c r="D21" s="11"/>
      <c r="E21" s="16">
        <f>+E19+E20</f>
        <v>0</v>
      </c>
      <c r="F21" s="12"/>
    </row>
  </sheetData>
  <sheetProtection algorithmName="SHA-512" hashValue="O6GxPIRgzWiTebdTpJK18HHU/K3zbO38614RfnEjL3C6ivCzz4RL0pXJJ5WQNcd6bMfwkZrldUm9rkwmElNozA==" saltValue="ooOlJoc4cttAobLAhvoC5A==" spinCount="100000" sheet="1" formatCells="0" formatColumns="0" formatRows="0" insertColumns="0" insertRows="0" insertHyperlinks="0" deleteColumns="0" deleteRows="0" sort="0" autoFilter="0" pivotTables="0"/>
  <mergeCells count="3">
    <mergeCell ref="B2:F2"/>
    <mergeCell ref="B3:F3"/>
    <mergeCell ref="H4:I4"/>
  </mergeCells>
  <pageMargins left="0.7" right="0.7" top="0.75" bottom="0.75" header="0.3" footer="0.3"/>
  <pageSetup paperSize="9" orientation="portrait" r:id="rId1"/>
  <headerFooter>
    <oddFooter>&amp;L&amp;1#&amp;"Calibri"&amp;10&amp;K000000Classification: Internal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BC932-DB36-4D63-881B-2E679AE07340}">
  <dimension ref="B1:O102"/>
  <sheetViews>
    <sheetView topLeftCell="A10" workbookViewId="0">
      <selection activeCell="G8" sqref="G8"/>
    </sheetView>
  </sheetViews>
  <sheetFormatPr defaultRowHeight="14.5" x14ac:dyDescent="0.35"/>
  <cols>
    <col min="1" max="1" width="1.81640625" customWidth="1"/>
    <col min="2" max="2" width="4.26953125" style="1" customWidth="1"/>
    <col min="3" max="3" width="2" bestFit="1" customWidth="1"/>
    <col min="4" max="4" width="40" customWidth="1"/>
    <col min="5" max="5" width="18.7265625" style="5" bestFit="1" customWidth="1"/>
    <col min="6" max="6" width="15.54296875" style="5" bestFit="1" customWidth="1"/>
    <col min="7" max="7" width="11.7265625" customWidth="1"/>
    <col min="8" max="8" width="6.26953125" customWidth="1"/>
    <col min="9" max="9" width="6.7265625" bestFit="1" customWidth="1"/>
    <col min="10" max="10" width="14" customWidth="1"/>
    <col min="257" max="257" width="1.81640625" customWidth="1"/>
    <col min="258" max="258" width="4.26953125" customWidth="1"/>
    <col min="259" max="259" width="2" bestFit="1" customWidth="1"/>
    <col min="260" max="260" width="40" customWidth="1"/>
    <col min="261" max="261" width="18.7265625" bestFit="1" customWidth="1"/>
    <col min="262" max="262" width="14.1796875" customWidth="1"/>
    <col min="263" max="263" width="11.7265625" customWidth="1"/>
    <col min="264" max="264" width="6.26953125" customWidth="1"/>
    <col min="265" max="265" width="6.7265625" bestFit="1" customWidth="1"/>
    <col min="266" max="266" width="14" customWidth="1"/>
    <col min="513" max="513" width="1.81640625" customWidth="1"/>
    <col min="514" max="514" width="4.26953125" customWidth="1"/>
    <col min="515" max="515" width="2" bestFit="1" customWidth="1"/>
    <col min="516" max="516" width="40" customWidth="1"/>
    <col min="517" max="517" width="18.7265625" bestFit="1" customWidth="1"/>
    <col min="518" max="518" width="14.1796875" customWidth="1"/>
    <col min="519" max="519" width="11.7265625" customWidth="1"/>
    <col min="520" max="520" width="6.26953125" customWidth="1"/>
    <col min="521" max="521" width="6.7265625" bestFit="1" customWidth="1"/>
    <col min="522" max="522" width="14" customWidth="1"/>
    <col min="769" max="769" width="1.81640625" customWidth="1"/>
    <col min="770" max="770" width="4.26953125" customWidth="1"/>
    <col min="771" max="771" width="2" bestFit="1" customWidth="1"/>
    <col min="772" max="772" width="40" customWidth="1"/>
    <col min="773" max="773" width="18.7265625" bestFit="1" customWidth="1"/>
    <col min="774" max="774" width="14.1796875" customWidth="1"/>
    <col min="775" max="775" width="11.7265625" customWidth="1"/>
    <col min="776" max="776" width="6.26953125" customWidth="1"/>
    <col min="777" max="777" width="6.7265625" bestFit="1" customWidth="1"/>
    <col min="778" max="778" width="14" customWidth="1"/>
    <col min="1025" max="1025" width="1.81640625" customWidth="1"/>
    <col min="1026" max="1026" width="4.26953125" customWidth="1"/>
    <col min="1027" max="1027" width="2" bestFit="1" customWidth="1"/>
    <col min="1028" max="1028" width="40" customWidth="1"/>
    <col min="1029" max="1029" width="18.7265625" bestFit="1" customWidth="1"/>
    <col min="1030" max="1030" width="14.1796875" customWidth="1"/>
    <col min="1031" max="1031" width="11.7265625" customWidth="1"/>
    <col min="1032" max="1032" width="6.26953125" customWidth="1"/>
    <col min="1033" max="1033" width="6.7265625" bestFit="1" customWidth="1"/>
    <col min="1034" max="1034" width="14" customWidth="1"/>
    <col min="1281" max="1281" width="1.81640625" customWidth="1"/>
    <col min="1282" max="1282" width="4.26953125" customWidth="1"/>
    <col min="1283" max="1283" width="2" bestFit="1" customWidth="1"/>
    <col min="1284" max="1284" width="40" customWidth="1"/>
    <col min="1285" max="1285" width="18.7265625" bestFit="1" customWidth="1"/>
    <col min="1286" max="1286" width="14.1796875" customWidth="1"/>
    <col min="1287" max="1287" width="11.7265625" customWidth="1"/>
    <col min="1288" max="1288" width="6.26953125" customWidth="1"/>
    <col min="1289" max="1289" width="6.7265625" bestFit="1" customWidth="1"/>
    <col min="1290" max="1290" width="14" customWidth="1"/>
    <col min="1537" max="1537" width="1.81640625" customWidth="1"/>
    <col min="1538" max="1538" width="4.26953125" customWidth="1"/>
    <col min="1539" max="1539" width="2" bestFit="1" customWidth="1"/>
    <col min="1540" max="1540" width="40" customWidth="1"/>
    <col min="1541" max="1541" width="18.7265625" bestFit="1" customWidth="1"/>
    <col min="1542" max="1542" width="14.1796875" customWidth="1"/>
    <col min="1543" max="1543" width="11.7265625" customWidth="1"/>
    <col min="1544" max="1544" width="6.26953125" customWidth="1"/>
    <col min="1545" max="1545" width="6.7265625" bestFit="1" customWidth="1"/>
    <col min="1546" max="1546" width="14" customWidth="1"/>
    <col min="1793" max="1793" width="1.81640625" customWidth="1"/>
    <col min="1794" max="1794" width="4.26953125" customWidth="1"/>
    <col min="1795" max="1795" width="2" bestFit="1" customWidth="1"/>
    <col min="1796" max="1796" width="40" customWidth="1"/>
    <col min="1797" max="1797" width="18.7265625" bestFit="1" customWidth="1"/>
    <col min="1798" max="1798" width="14.1796875" customWidth="1"/>
    <col min="1799" max="1799" width="11.7265625" customWidth="1"/>
    <col min="1800" max="1800" width="6.26953125" customWidth="1"/>
    <col min="1801" max="1801" width="6.7265625" bestFit="1" customWidth="1"/>
    <col min="1802" max="1802" width="14" customWidth="1"/>
    <col min="2049" max="2049" width="1.81640625" customWidth="1"/>
    <col min="2050" max="2050" width="4.26953125" customWidth="1"/>
    <col min="2051" max="2051" width="2" bestFit="1" customWidth="1"/>
    <col min="2052" max="2052" width="40" customWidth="1"/>
    <col min="2053" max="2053" width="18.7265625" bestFit="1" customWidth="1"/>
    <col min="2054" max="2054" width="14.1796875" customWidth="1"/>
    <col min="2055" max="2055" width="11.7265625" customWidth="1"/>
    <col min="2056" max="2056" width="6.26953125" customWidth="1"/>
    <col min="2057" max="2057" width="6.7265625" bestFit="1" customWidth="1"/>
    <col min="2058" max="2058" width="14" customWidth="1"/>
    <col min="2305" max="2305" width="1.81640625" customWidth="1"/>
    <col min="2306" max="2306" width="4.26953125" customWidth="1"/>
    <col min="2307" max="2307" width="2" bestFit="1" customWidth="1"/>
    <col min="2308" max="2308" width="40" customWidth="1"/>
    <col min="2309" max="2309" width="18.7265625" bestFit="1" customWidth="1"/>
    <col min="2310" max="2310" width="14.1796875" customWidth="1"/>
    <col min="2311" max="2311" width="11.7265625" customWidth="1"/>
    <col min="2312" max="2312" width="6.26953125" customWidth="1"/>
    <col min="2313" max="2313" width="6.7265625" bestFit="1" customWidth="1"/>
    <col min="2314" max="2314" width="14" customWidth="1"/>
    <col min="2561" max="2561" width="1.81640625" customWidth="1"/>
    <col min="2562" max="2562" width="4.26953125" customWidth="1"/>
    <col min="2563" max="2563" width="2" bestFit="1" customWidth="1"/>
    <col min="2564" max="2564" width="40" customWidth="1"/>
    <col min="2565" max="2565" width="18.7265625" bestFit="1" customWidth="1"/>
    <col min="2566" max="2566" width="14.1796875" customWidth="1"/>
    <col min="2567" max="2567" width="11.7265625" customWidth="1"/>
    <col min="2568" max="2568" width="6.26953125" customWidth="1"/>
    <col min="2569" max="2569" width="6.7265625" bestFit="1" customWidth="1"/>
    <col min="2570" max="2570" width="14" customWidth="1"/>
    <col min="2817" max="2817" width="1.81640625" customWidth="1"/>
    <col min="2818" max="2818" width="4.26953125" customWidth="1"/>
    <col min="2819" max="2819" width="2" bestFit="1" customWidth="1"/>
    <col min="2820" max="2820" width="40" customWidth="1"/>
    <col min="2821" max="2821" width="18.7265625" bestFit="1" customWidth="1"/>
    <col min="2822" max="2822" width="14.1796875" customWidth="1"/>
    <col min="2823" max="2823" width="11.7265625" customWidth="1"/>
    <col min="2824" max="2824" width="6.26953125" customWidth="1"/>
    <col min="2825" max="2825" width="6.7265625" bestFit="1" customWidth="1"/>
    <col min="2826" max="2826" width="14" customWidth="1"/>
    <col min="3073" max="3073" width="1.81640625" customWidth="1"/>
    <col min="3074" max="3074" width="4.26953125" customWidth="1"/>
    <col min="3075" max="3075" width="2" bestFit="1" customWidth="1"/>
    <col min="3076" max="3076" width="40" customWidth="1"/>
    <col min="3077" max="3077" width="18.7265625" bestFit="1" customWidth="1"/>
    <col min="3078" max="3078" width="14.1796875" customWidth="1"/>
    <col min="3079" max="3079" width="11.7265625" customWidth="1"/>
    <col min="3080" max="3080" width="6.26953125" customWidth="1"/>
    <col min="3081" max="3081" width="6.7265625" bestFit="1" customWidth="1"/>
    <col min="3082" max="3082" width="14" customWidth="1"/>
    <col min="3329" max="3329" width="1.81640625" customWidth="1"/>
    <col min="3330" max="3330" width="4.26953125" customWidth="1"/>
    <col min="3331" max="3331" width="2" bestFit="1" customWidth="1"/>
    <col min="3332" max="3332" width="40" customWidth="1"/>
    <col min="3333" max="3333" width="18.7265625" bestFit="1" customWidth="1"/>
    <col min="3334" max="3334" width="14.1796875" customWidth="1"/>
    <col min="3335" max="3335" width="11.7265625" customWidth="1"/>
    <col min="3336" max="3336" width="6.26953125" customWidth="1"/>
    <col min="3337" max="3337" width="6.7265625" bestFit="1" customWidth="1"/>
    <col min="3338" max="3338" width="14" customWidth="1"/>
    <col min="3585" max="3585" width="1.81640625" customWidth="1"/>
    <col min="3586" max="3586" width="4.26953125" customWidth="1"/>
    <col min="3587" max="3587" width="2" bestFit="1" customWidth="1"/>
    <col min="3588" max="3588" width="40" customWidth="1"/>
    <col min="3589" max="3589" width="18.7265625" bestFit="1" customWidth="1"/>
    <col min="3590" max="3590" width="14.1796875" customWidth="1"/>
    <col min="3591" max="3591" width="11.7265625" customWidth="1"/>
    <col min="3592" max="3592" width="6.26953125" customWidth="1"/>
    <col min="3593" max="3593" width="6.7265625" bestFit="1" customWidth="1"/>
    <col min="3594" max="3594" width="14" customWidth="1"/>
    <col min="3841" max="3841" width="1.81640625" customWidth="1"/>
    <col min="3842" max="3842" width="4.26953125" customWidth="1"/>
    <col min="3843" max="3843" width="2" bestFit="1" customWidth="1"/>
    <col min="3844" max="3844" width="40" customWidth="1"/>
    <col min="3845" max="3845" width="18.7265625" bestFit="1" customWidth="1"/>
    <col min="3846" max="3846" width="14.1796875" customWidth="1"/>
    <col min="3847" max="3847" width="11.7265625" customWidth="1"/>
    <col min="3848" max="3848" width="6.26953125" customWidth="1"/>
    <col min="3849" max="3849" width="6.7265625" bestFit="1" customWidth="1"/>
    <col min="3850" max="3850" width="14" customWidth="1"/>
    <col min="4097" max="4097" width="1.81640625" customWidth="1"/>
    <col min="4098" max="4098" width="4.26953125" customWidth="1"/>
    <col min="4099" max="4099" width="2" bestFit="1" customWidth="1"/>
    <col min="4100" max="4100" width="40" customWidth="1"/>
    <col min="4101" max="4101" width="18.7265625" bestFit="1" customWidth="1"/>
    <col min="4102" max="4102" width="14.1796875" customWidth="1"/>
    <col min="4103" max="4103" width="11.7265625" customWidth="1"/>
    <col min="4104" max="4104" width="6.26953125" customWidth="1"/>
    <col min="4105" max="4105" width="6.7265625" bestFit="1" customWidth="1"/>
    <col min="4106" max="4106" width="14" customWidth="1"/>
    <col min="4353" max="4353" width="1.81640625" customWidth="1"/>
    <col min="4354" max="4354" width="4.26953125" customWidth="1"/>
    <col min="4355" max="4355" width="2" bestFit="1" customWidth="1"/>
    <col min="4356" max="4356" width="40" customWidth="1"/>
    <col min="4357" max="4357" width="18.7265625" bestFit="1" customWidth="1"/>
    <col min="4358" max="4358" width="14.1796875" customWidth="1"/>
    <col min="4359" max="4359" width="11.7265625" customWidth="1"/>
    <col min="4360" max="4360" width="6.26953125" customWidth="1"/>
    <col min="4361" max="4361" width="6.7265625" bestFit="1" customWidth="1"/>
    <col min="4362" max="4362" width="14" customWidth="1"/>
    <col min="4609" max="4609" width="1.81640625" customWidth="1"/>
    <col min="4610" max="4610" width="4.26953125" customWidth="1"/>
    <col min="4611" max="4611" width="2" bestFit="1" customWidth="1"/>
    <col min="4612" max="4612" width="40" customWidth="1"/>
    <col min="4613" max="4613" width="18.7265625" bestFit="1" customWidth="1"/>
    <col min="4614" max="4614" width="14.1796875" customWidth="1"/>
    <col min="4615" max="4615" width="11.7265625" customWidth="1"/>
    <col min="4616" max="4616" width="6.26953125" customWidth="1"/>
    <col min="4617" max="4617" width="6.7265625" bestFit="1" customWidth="1"/>
    <col min="4618" max="4618" width="14" customWidth="1"/>
    <col min="4865" max="4865" width="1.81640625" customWidth="1"/>
    <col min="4866" max="4866" width="4.26953125" customWidth="1"/>
    <col min="4867" max="4867" width="2" bestFit="1" customWidth="1"/>
    <col min="4868" max="4868" width="40" customWidth="1"/>
    <col min="4869" max="4869" width="18.7265625" bestFit="1" customWidth="1"/>
    <col min="4870" max="4870" width="14.1796875" customWidth="1"/>
    <col min="4871" max="4871" width="11.7265625" customWidth="1"/>
    <col min="4872" max="4872" width="6.26953125" customWidth="1"/>
    <col min="4873" max="4873" width="6.7265625" bestFit="1" customWidth="1"/>
    <col min="4874" max="4874" width="14" customWidth="1"/>
    <col min="5121" max="5121" width="1.81640625" customWidth="1"/>
    <col min="5122" max="5122" width="4.26953125" customWidth="1"/>
    <col min="5123" max="5123" width="2" bestFit="1" customWidth="1"/>
    <col min="5124" max="5124" width="40" customWidth="1"/>
    <col min="5125" max="5125" width="18.7265625" bestFit="1" customWidth="1"/>
    <col min="5126" max="5126" width="14.1796875" customWidth="1"/>
    <col min="5127" max="5127" width="11.7265625" customWidth="1"/>
    <col min="5128" max="5128" width="6.26953125" customWidth="1"/>
    <col min="5129" max="5129" width="6.7265625" bestFit="1" customWidth="1"/>
    <col min="5130" max="5130" width="14" customWidth="1"/>
    <col min="5377" max="5377" width="1.81640625" customWidth="1"/>
    <col min="5378" max="5378" width="4.26953125" customWidth="1"/>
    <col min="5379" max="5379" width="2" bestFit="1" customWidth="1"/>
    <col min="5380" max="5380" width="40" customWidth="1"/>
    <col min="5381" max="5381" width="18.7265625" bestFit="1" customWidth="1"/>
    <col min="5382" max="5382" width="14.1796875" customWidth="1"/>
    <col min="5383" max="5383" width="11.7265625" customWidth="1"/>
    <col min="5384" max="5384" width="6.26953125" customWidth="1"/>
    <col min="5385" max="5385" width="6.7265625" bestFit="1" customWidth="1"/>
    <col min="5386" max="5386" width="14" customWidth="1"/>
    <col min="5633" max="5633" width="1.81640625" customWidth="1"/>
    <col min="5634" max="5634" width="4.26953125" customWidth="1"/>
    <col min="5635" max="5635" width="2" bestFit="1" customWidth="1"/>
    <col min="5636" max="5636" width="40" customWidth="1"/>
    <col min="5637" max="5637" width="18.7265625" bestFit="1" customWidth="1"/>
    <col min="5638" max="5638" width="14.1796875" customWidth="1"/>
    <col min="5639" max="5639" width="11.7265625" customWidth="1"/>
    <col min="5640" max="5640" width="6.26953125" customWidth="1"/>
    <col min="5641" max="5641" width="6.7265625" bestFit="1" customWidth="1"/>
    <col min="5642" max="5642" width="14" customWidth="1"/>
    <col min="5889" max="5889" width="1.81640625" customWidth="1"/>
    <col min="5890" max="5890" width="4.26953125" customWidth="1"/>
    <col min="5891" max="5891" width="2" bestFit="1" customWidth="1"/>
    <col min="5892" max="5892" width="40" customWidth="1"/>
    <col min="5893" max="5893" width="18.7265625" bestFit="1" customWidth="1"/>
    <col min="5894" max="5894" width="14.1796875" customWidth="1"/>
    <col min="5895" max="5895" width="11.7265625" customWidth="1"/>
    <col min="5896" max="5896" width="6.26953125" customWidth="1"/>
    <col min="5897" max="5897" width="6.7265625" bestFit="1" customWidth="1"/>
    <col min="5898" max="5898" width="14" customWidth="1"/>
    <col min="6145" max="6145" width="1.81640625" customWidth="1"/>
    <col min="6146" max="6146" width="4.26953125" customWidth="1"/>
    <col min="6147" max="6147" width="2" bestFit="1" customWidth="1"/>
    <col min="6148" max="6148" width="40" customWidth="1"/>
    <col min="6149" max="6149" width="18.7265625" bestFit="1" customWidth="1"/>
    <col min="6150" max="6150" width="14.1796875" customWidth="1"/>
    <col min="6151" max="6151" width="11.7265625" customWidth="1"/>
    <col min="6152" max="6152" width="6.26953125" customWidth="1"/>
    <col min="6153" max="6153" width="6.7265625" bestFit="1" customWidth="1"/>
    <col min="6154" max="6154" width="14" customWidth="1"/>
    <col min="6401" max="6401" width="1.81640625" customWidth="1"/>
    <col min="6402" max="6402" width="4.26953125" customWidth="1"/>
    <col min="6403" max="6403" width="2" bestFit="1" customWidth="1"/>
    <col min="6404" max="6404" width="40" customWidth="1"/>
    <col min="6405" max="6405" width="18.7265625" bestFit="1" customWidth="1"/>
    <col min="6406" max="6406" width="14.1796875" customWidth="1"/>
    <col min="6407" max="6407" width="11.7265625" customWidth="1"/>
    <col min="6408" max="6408" width="6.26953125" customWidth="1"/>
    <col min="6409" max="6409" width="6.7265625" bestFit="1" customWidth="1"/>
    <col min="6410" max="6410" width="14" customWidth="1"/>
    <col min="6657" max="6657" width="1.81640625" customWidth="1"/>
    <col min="6658" max="6658" width="4.26953125" customWidth="1"/>
    <col min="6659" max="6659" width="2" bestFit="1" customWidth="1"/>
    <col min="6660" max="6660" width="40" customWidth="1"/>
    <col min="6661" max="6661" width="18.7265625" bestFit="1" customWidth="1"/>
    <col min="6662" max="6662" width="14.1796875" customWidth="1"/>
    <col min="6663" max="6663" width="11.7265625" customWidth="1"/>
    <col min="6664" max="6664" width="6.26953125" customWidth="1"/>
    <col min="6665" max="6665" width="6.7265625" bestFit="1" customWidth="1"/>
    <col min="6666" max="6666" width="14" customWidth="1"/>
    <col min="6913" max="6913" width="1.81640625" customWidth="1"/>
    <col min="6914" max="6914" width="4.26953125" customWidth="1"/>
    <col min="6915" max="6915" width="2" bestFit="1" customWidth="1"/>
    <col min="6916" max="6916" width="40" customWidth="1"/>
    <col min="6917" max="6917" width="18.7265625" bestFit="1" customWidth="1"/>
    <col min="6918" max="6918" width="14.1796875" customWidth="1"/>
    <col min="6919" max="6919" width="11.7265625" customWidth="1"/>
    <col min="6920" max="6920" width="6.26953125" customWidth="1"/>
    <col min="6921" max="6921" width="6.7265625" bestFit="1" customWidth="1"/>
    <col min="6922" max="6922" width="14" customWidth="1"/>
    <col min="7169" max="7169" width="1.81640625" customWidth="1"/>
    <col min="7170" max="7170" width="4.26953125" customWidth="1"/>
    <col min="7171" max="7171" width="2" bestFit="1" customWidth="1"/>
    <col min="7172" max="7172" width="40" customWidth="1"/>
    <col min="7173" max="7173" width="18.7265625" bestFit="1" customWidth="1"/>
    <col min="7174" max="7174" width="14.1796875" customWidth="1"/>
    <col min="7175" max="7175" width="11.7265625" customWidth="1"/>
    <col min="7176" max="7176" width="6.26953125" customWidth="1"/>
    <col min="7177" max="7177" width="6.7265625" bestFit="1" customWidth="1"/>
    <col min="7178" max="7178" width="14" customWidth="1"/>
    <col min="7425" max="7425" width="1.81640625" customWidth="1"/>
    <col min="7426" max="7426" width="4.26953125" customWidth="1"/>
    <col min="7427" max="7427" width="2" bestFit="1" customWidth="1"/>
    <col min="7428" max="7428" width="40" customWidth="1"/>
    <col min="7429" max="7429" width="18.7265625" bestFit="1" customWidth="1"/>
    <col min="7430" max="7430" width="14.1796875" customWidth="1"/>
    <col min="7431" max="7431" width="11.7265625" customWidth="1"/>
    <col min="7432" max="7432" width="6.26953125" customWidth="1"/>
    <col min="7433" max="7433" width="6.7265625" bestFit="1" customWidth="1"/>
    <col min="7434" max="7434" width="14" customWidth="1"/>
    <col min="7681" max="7681" width="1.81640625" customWidth="1"/>
    <col min="7682" max="7682" width="4.26953125" customWidth="1"/>
    <col min="7683" max="7683" width="2" bestFit="1" customWidth="1"/>
    <col min="7684" max="7684" width="40" customWidth="1"/>
    <col min="7685" max="7685" width="18.7265625" bestFit="1" customWidth="1"/>
    <col min="7686" max="7686" width="14.1796875" customWidth="1"/>
    <col min="7687" max="7687" width="11.7265625" customWidth="1"/>
    <col min="7688" max="7688" width="6.26953125" customWidth="1"/>
    <col min="7689" max="7689" width="6.7265625" bestFit="1" customWidth="1"/>
    <col min="7690" max="7690" width="14" customWidth="1"/>
    <col min="7937" max="7937" width="1.81640625" customWidth="1"/>
    <col min="7938" max="7938" width="4.26953125" customWidth="1"/>
    <col min="7939" max="7939" width="2" bestFit="1" customWidth="1"/>
    <col min="7940" max="7940" width="40" customWidth="1"/>
    <col min="7941" max="7941" width="18.7265625" bestFit="1" customWidth="1"/>
    <col min="7942" max="7942" width="14.1796875" customWidth="1"/>
    <col min="7943" max="7943" width="11.7265625" customWidth="1"/>
    <col min="7944" max="7944" width="6.26953125" customWidth="1"/>
    <col min="7945" max="7945" width="6.7265625" bestFit="1" customWidth="1"/>
    <col min="7946" max="7946" width="14" customWidth="1"/>
    <col min="8193" max="8193" width="1.81640625" customWidth="1"/>
    <col min="8194" max="8194" width="4.26953125" customWidth="1"/>
    <col min="8195" max="8195" width="2" bestFit="1" customWidth="1"/>
    <col min="8196" max="8196" width="40" customWidth="1"/>
    <col min="8197" max="8197" width="18.7265625" bestFit="1" customWidth="1"/>
    <col min="8198" max="8198" width="14.1796875" customWidth="1"/>
    <col min="8199" max="8199" width="11.7265625" customWidth="1"/>
    <col min="8200" max="8200" width="6.26953125" customWidth="1"/>
    <col min="8201" max="8201" width="6.7265625" bestFit="1" customWidth="1"/>
    <col min="8202" max="8202" width="14" customWidth="1"/>
    <col min="8449" max="8449" width="1.81640625" customWidth="1"/>
    <col min="8450" max="8450" width="4.26953125" customWidth="1"/>
    <col min="8451" max="8451" width="2" bestFit="1" customWidth="1"/>
    <col min="8452" max="8452" width="40" customWidth="1"/>
    <col min="8453" max="8453" width="18.7265625" bestFit="1" customWidth="1"/>
    <col min="8454" max="8454" width="14.1796875" customWidth="1"/>
    <col min="8455" max="8455" width="11.7265625" customWidth="1"/>
    <col min="8456" max="8456" width="6.26953125" customWidth="1"/>
    <col min="8457" max="8457" width="6.7265625" bestFit="1" customWidth="1"/>
    <col min="8458" max="8458" width="14" customWidth="1"/>
    <col min="8705" max="8705" width="1.81640625" customWidth="1"/>
    <col min="8706" max="8706" width="4.26953125" customWidth="1"/>
    <col min="8707" max="8707" width="2" bestFit="1" customWidth="1"/>
    <col min="8708" max="8708" width="40" customWidth="1"/>
    <col min="8709" max="8709" width="18.7265625" bestFit="1" customWidth="1"/>
    <col min="8710" max="8710" width="14.1796875" customWidth="1"/>
    <col min="8711" max="8711" width="11.7265625" customWidth="1"/>
    <col min="8712" max="8712" width="6.26953125" customWidth="1"/>
    <col min="8713" max="8713" width="6.7265625" bestFit="1" customWidth="1"/>
    <col min="8714" max="8714" width="14" customWidth="1"/>
    <col min="8961" max="8961" width="1.81640625" customWidth="1"/>
    <col min="8962" max="8962" width="4.26953125" customWidth="1"/>
    <col min="8963" max="8963" width="2" bestFit="1" customWidth="1"/>
    <col min="8964" max="8964" width="40" customWidth="1"/>
    <col min="8965" max="8965" width="18.7265625" bestFit="1" customWidth="1"/>
    <col min="8966" max="8966" width="14.1796875" customWidth="1"/>
    <col min="8967" max="8967" width="11.7265625" customWidth="1"/>
    <col min="8968" max="8968" width="6.26953125" customWidth="1"/>
    <col min="8969" max="8969" width="6.7265625" bestFit="1" customWidth="1"/>
    <col min="8970" max="8970" width="14" customWidth="1"/>
    <col min="9217" max="9217" width="1.81640625" customWidth="1"/>
    <col min="9218" max="9218" width="4.26953125" customWidth="1"/>
    <col min="9219" max="9219" width="2" bestFit="1" customWidth="1"/>
    <col min="9220" max="9220" width="40" customWidth="1"/>
    <col min="9221" max="9221" width="18.7265625" bestFit="1" customWidth="1"/>
    <col min="9222" max="9222" width="14.1796875" customWidth="1"/>
    <col min="9223" max="9223" width="11.7265625" customWidth="1"/>
    <col min="9224" max="9224" width="6.26953125" customWidth="1"/>
    <col min="9225" max="9225" width="6.7265625" bestFit="1" customWidth="1"/>
    <col min="9226" max="9226" width="14" customWidth="1"/>
    <col min="9473" max="9473" width="1.81640625" customWidth="1"/>
    <col min="9474" max="9474" width="4.26953125" customWidth="1"/>
    <col min="9475" max="9475" width="2" bestFit="1" customWidth="1"/>
    <col min="9476" max="9476" width="40" customWidth="1"/>
    <col min="9477" max="9477" width="18.7265625" bestFit="1" customWidth="1"/>
    <col min="9478" max="9478" width="14.1796875" customWidth="1"/>
    <col min="9479" max="9479" width="11.7265625" customWidth="1"/>
    <col min="9480" max="9480" width="6.26953125" customWidth="1"/>
    <col min="9481" max="9481" width="6.7265625" bestFit="1" customWidth="1"/>
    <col min="9482" max="9482" width="14" customWidth="1"/>
    <col min="9729" max="9729" width="1.81640625" customWidth="1"/>
    <col min="9730" max="9730" width="4.26953125" customWidth="1"/>
    <col min="9731" max="9731" width="2" bestFit="1" customWidth="1"/>
    <col min="9732" max="9732" width="40" customWidth="1"/>
    <col min="9733" max="9733" width="18.7265625" bestFit="1" customWidth="1"/>
    <col min="9734" max="9734" width="14.1796875" customWidth="1"/>
    <col min="9735" max="9735" width="11.7265625" customWidth="1"/>
    <col min="9736" max="9736" width="6.26953125" customWidth="1"/>
    <col min="9737" max="9737" width="6.7265625" bestFit="1" customWidth="1"/>
    <col min="9738" max="9738" width="14" customWidth="1"/>
    <col min="9985" max="9985" width="1.81640625" customWidth="1"/>
    <col min="9986" max="9986" width="4.26953125" customWidth="1"/>
    <col min="9987" max="9987" width="2" bestFit="1" customWidth="1"/>
    <col min="9988" max="9988" width="40" customWidth="1"/>
    <col min="9989" max="9989" width="18.7265625" bestFit="1" customWidth="1"/>
    <col min="9990" max="9990" width="14.1796875" customWidth="1"/>
    <col min="9991" max="9991" width="11.7265625" customWidth="1"/>
    <col min="9992" max="9992" width="6.26953125" customWidth="1"/>
    <col min="9993" max="9993" width="6.7265625" bestFit="1" customWidth="1"/>
    <col min="9994" max="9994" width="14" customWidth="1"/>
    <col min="10241" max="10241" width="1.81640625" customWidth="1"/>
    <col min="10242" max="10242" width="4.26953125" customWidth="1"/>
    <col min="10243" max="10243" width="2" bestFit="1" customWidth="1"/>
    <col min="10244" max="10244" width="40" customWidth="1"/>
    <col min="10245" max="10245" width="18.7265625" bestFit="1" customWidth="1"/>
    <col min="10246" max="10246" width="14.1796875" customWidth="1"/>
    <col min="10247" max="10247" width="11.7265625" customWidth="1"/>
    <col min="10248" max="10248" width="6.26953125" customWidth="1"/>
    <col min="10249" max="10249" width="6.7265625" bestFit="1" customWidth="1"/>
    <col min="10250" max="10250" width="14" customWidth="1"/>
    <col min="10497" max="10497" width="1.81640625" customWidth="1"/>
    <col min="10498" max="10498" width="4.26953125" customWidth="1"/>
    <col min="10499" max="10499" width="2" bestFit="1" customWidth="1"/>
    <col min="10500" max="10500" width="40" customWidth="1"/>
    <col min="10501" max="10501" width="18.7265625" bestFit="1" customWidth="1"/>
    <col min="10502" max="10502" width="14.1796875" customWidth="1"/>
    <col min="10503" max="10503" width="11.7265625" customWidth="1"/>
    <col min="10504" max="10504" width="6.26953125" customWidth="1"/>
    <col min="10505" max="10505" width="6.7265625" bestFit="1" customWidth="1"/>
    <col min="10506" max="10506" width="14" customWidth="1"/>
    <col min="10753" max="10753" width="1.81640625" customWidth="1"/>
    <col min="10754" max="10754" width="4.26953125" customWidth="1"/>
    <col min="10755" max="10755" width="2" bestFit="1" customWidth="1"/>
    <col min="10756" max="10756" width="40" customWidth="1"/>
    <col min="10757" max="10757" width="18.7265625" bestFit="1" customWidth="1"/>
    <col min="10758" max="10758" width="14.1796875" customWidth="1"/>
    <col min="10759" max="10759" width="11.7265625" customWidth="1"/>
    <col min="10760" max="10760" width="6.26953125" customWidth="1"/>
    <col min="10761" max="10761" width="6.7265625" bestFit="1" customWidth="1"/>
    <col min="10762" max="10762" width="14" customWidth="1"/>
    <col min="11009" max="11009" width="1.81640625" customWidth="1"/>
    <col min="11010" max="11010" width="4.26953125" customWidth="1"/>
    <col min="11011" max="11011" width="2" bestFit="1" customWidth="1"/>
    <col min="11012" max="11012" width="40" customWidth="1"/>
    <col min="11013" max="11013" width="18.7265625" bestFit="1" customWidth="1"/>
    <col min="11014" max="11014" width="14.1796875" customWidth="1"/>
    <col min="11015" max="11015" width="11.7265625" customWidth="1"/>
    <col min="11016" max="11016" width="6.26953125" customWidth="1"/>
    <col min="11017" max="11017" width="6.7265625" bestFit="1" customWidth="1"/>
    <col min="11018" max="11018" width="14" customWidth="1"/>
    <col min="11265" max="11265" width="1.81640625" customWidth="1"/>
    <col min="11266" max="11266" width="4.26953125" customWidth="1"/>
    <col min="11267" max="11267" width="2" bestFit="1" customWidth="1"/>
    <col min="11268" max="11268" width="40" customWidth="1"/>
    <col min="11269" max="11269" width="18.7265625" bestFit="1" customWidth="1"/>
    <col min="11270" max="11270" width="14.1796875" customWidth="1"/>
    <col min="11271" max="11271" width="11.7265625" customWidth="1"/>
    <col min="11272" max="11272" width="6.26953125" customWidth="1"/>
    <col min="11273" max="11273" width="6.7265625" bestFit="1" customWidth="1"/>
    <col min="11274" max="11274" width="14" customWidth="1"/>
    <col min="11521" max="11521" width="1.81640625" customWidth="1"/>
    <col min="11522" max="11522" width="4.26953125" customWidth="1"/>
    <col min="11523" max="11523" width="2" bestFit="1" customWidth="1"/>
    <col min="11524" max="11524" width="40" customWidth="1"/>
    <col min="11525" max="11525" width="18.7265625" bestFit="1" customWidth="1"/>
    <col min="11526" max="11526" width="14.1796875" customWidth="1"/>
    <col min="11527" max="11527" width="11.7265625" customWidth="1"/>
    <col min="11528" max="11528" width="6.26953125" customWidth="1"/>
    <col min="11529" max="11529" width="6.7265625" bestFit="1" customWidth="1"/>
    <col min="11530" max="11530" width="14" customWidth="1"/>
    <col min="11777" max="11777" width="1.81640625" customWidth="1"/>
    <col min="11778" max="11778" width="4.26953125" customWidth="1"/>
    <col min="11779" max="11779" width="2" bestFit="1" customWidth="1"/>
    <col min="11780" max="11780" width="40" customWidth="1"/>
    <col min="11781" max="11781" width="18.7265625" bestFit="1" customWidth="1"/>
    <col min="11782" max="11782" width="14.1796875" customWidth="1"/>
    <col min="11783" max="11783" width="11.7265625" customWidth="1"/>
    <col min="11784" max="11784" width="6.26953125" customWidth="1"/>
    <col min="11785" max="11785" width="6.7265625" bestFit="1" customWidth="1"/>
    <col min="11786" max="11786" width="14" customWidth="1"/>
    <col min="12033" max="12033" width="1.81640625" customWidth="1"/>
    <col min="12034" max="12034" width="4.26953125" customWidth="1"/>
    <col min="12035" max="12035" width="2" bestFit="1" customWidth="1"/>
    <col min="12036" max="12036" width="40" customWidth="1"/>
    <col min="12037" max="12037" width="18.7265625" bestFit="1" customWidth="1"/>
    <col min="12038" max="12038" width="14.1796875" customWidth="1"/>
    <col min="12039" max="12039" width="11.7265625" customWidth="1"/>
    <col min="12040" max="12040" width="6.26953125" customWidth="1"/>
    <col min="12041" max="12041" width="6.7265625" bestFit="1" customWidth="1"/>
    <col min="12042" max="12042" width="14" customWidth="1"/>
    <col min="12289" max="12289" width="1.81640625" customWidth="1"/>
    <col min="12290" max="12290" width="4.26953125" customWidth="1"/>
    <col min="12291" max="12291" width="2" bestFit="1" customWidth="1"/>
    <col min="12292" max="12292" width="40" customWidth="1"/>
    <col min="12293" max="12293" width="18.7265625" bestFit="1" customWidth="1"/>
    <col min="12294" max="12294" width="14.1796875" customWidth="1"/>
    <col min="12295" max="12295" width="11.7265625" customWidth="1"/>
    <col min="12296" max="12296" width="6.26953125" customWidth="1"/>
    <col min="12297" max="12297" width="6.7265625" bestFit="1" customWidth="1"/>
    <col min="12298" max="12298" width="14" customWidth="1"/>
    <col min="12545" max="12545" width="1.81640625" customWidth="1"/>
    <col min="12546" max="12546" width="4.26953125" customWidth="1"/>
    <col min="12547" max="12547" width="2" bestFit="1" customWidth="1"/>
    <col min="12548" max="12548" width="40" customWidth="1"/>
    <col min="12549" max="12549" width="18.7265625" bestFit="1" customWidth="1"/>
    <col min="12550" max="12550" width="14.1796875" customWidth="1"/>
    <col min="12551" max="12551" width="11.7265625" customWidth="1"/>
    <col min="12552" max="12552" width="6.26953125" customWidth="1"/>
    <col min="12553" max="12553" width="6.7265625" bestFit="1" customWidth="1"/>
    <col min="12554" max="12554" width="14" customWidth="1"/>
    <col min="12801" max="12801" width="1.81640625" customWidth="1"/>
    <col min="12802" max="12802" width="4.26953125" customWidth="1"/>
    <col min="12803" max="12803" width="2" bestFit="1" customWidth="1"/>
    <col min="12804" max="12804" width="40" customWidth="1"/>
    <col min="12805" max="12805" width="18.7265625" bestFit="1" customWidth="1"/>
    <col min="12806" max="12806" width="14.1796875" customWidth="1"/>
    <col min="12807" max="12807" width="11.7265625" customWidth="1"/>
    <col min="12808" max="12808" width="6.26953125" customWidth="1"/>
    <col min="12809" max="12809" width="6.7265625" bestFit="1" customWidth="1"/>
    <col min="12810" max="12810" width="14" customWidth="1"/>
    <col min="13057" max="13057" width="1.81640625" customWidth="1"/>
    <col min="13058" max="13058" width="4.26953125" customWidth="1"/>
    <col min="13059" max="13059" width="2" bestFit="1" customWidth="1"/>
    <col min="13060" max="13060" width="40" customWidth="1"/>
    <col min="13061" max="13061" width="18.7265625" bestFit="1" customWidth="1"/>
    <col min="13062" max="13062" width="14.1796875" customWidth="1"/>
    <col min="13063" max="13063" width="11.7265625" customWidth="1"/>
    <col min="13064" max="13064" width="6.26953125" customWidth="1"/>
    <col min="13065" max="13065" width="6.7265625" bestFit="1" customWidth="1"/>
    <col min="13066" max="13066" width="14" customWidth="1"/>
    <col min="13313" max="13313" width="1.81640625" customWidth="1"/>
    <col min="13314" max="13314" width="4.26953125" customWidth="1"/>
    <col min="13315" max="13315" width="2" bestFit="1" customWidth="1"/>
    <col min="13316" max="13316" width="40" customWidth="1"/>
    <col min="13317" max="13317" width="18.7265625" bestFit="1" customWidth="1"/>
    <col min="13318" max="13318" width="14.1796875" customWidth="1"/>
    <col min="13319" max="13319" width="11.7265625" customWidth="1"/>
    <col min="13320" max="13320" width="6.26953125" customWidth="1"/>
    <col min="13321" max="13321" width="6.7265625" bestFit="1" customWidth="1"/>
    <col min="13322" max="13322" width="14" customWidth="1"/>
    <col min="13569" max="13569" width="1.81640625" customWidth="1"/>
    <col min="13570" max="13570" width="4.26953125" customWidth="1"/>
    <col min="13571" max="13571" width="2" bestFit="1" customWidth="1"/>
    <col min="13572" max="13572" width="40" customWidth="1"/>
    <col min="13573" max="13573" width="18.7265625" bestFit="1" customWidth="1"/>
    <col min="13574" max="13574" width="14.1796875" customWidth="1"/>
    <col min="13575" max="13575" width="11.7265625" customWidth="1"/>
    <col min="13576" max="13576" width="6.26953125" customWidth="1"/>
    <col min="13577" max="13577" width="6.7265625" bestFit="1" customWidth="1"/>
    <col min="13578" max="13578" width="14" customWidth="1"/>
    <col min="13825" max="13825" width="1.81640625" customWidth="1"/>
    <col min="13826" max="13826" width="4.26953125" customWidth="1"/>
    <col min="13827" max="13827" width="2" bestFit="1" customWidth="1"/>
    <col min="13828" max="13828" width="40" customWidth="1"/>
    <col min="13829" max="13829" width="18.7265625" bestFit="1" customWidth="1"/>
    <col min="13830" max="13830" width="14.1796875" customWidth="1"/>
    <col min="13831" max="13831" width="11.7265625" customWidth="1"/>
    <col min="13832" max="13832" width="6.26953125" customWidth="1"/>
    <col min="13833" max="13833" width="6.7265625" bestFit="1" customWidth="1"/>
    <col min="13834" max="13834" width="14" customWidth="1"/>
    <col min="14081" max="14081" width="1.81640625" customWidth="1"/>
    <col min="14082" max="14082" width="4.26953125" customWidth="1"/>
    <col min="14083" max="14083" width="2" bestFit="1" customWidth="1"/>
    <col min="14084" max="14084" width="40" customWidth="1"/>
    <col min="14085" max="14085" width="18.7265625" bestFit="1" customWidth="1"/>
    <col min="14086" max="14086" width="14.1796875" customWidth="1"/>
    <col min="14087" max="14087" width="11.7265625" customWidth="1"/>
    <col min="14088" max="14088" width="6.26953125" customWidth="1"/>
    <col min="14089" max="14089" width="6.7265625" bestFit="1" customWidth="1"/>
    <col min="14090" max="14090" width="14" customWidth="1"/>
    <col min="14337" max="14337" width="1.81640625" customWidth="1"/>
    <col min="14338" max="14338" width="4.26953125" customWidth="1"/>
    <col min="14339" max="14339" width="2" bestFit="1" customWidth="1"/>
    <col min="14340" max="14340" width="40" customWidth="1"/>
    <col min="14341" max="14341" width="18.7265625" bestFit="1" customWidth="1"/>
    <col min="14342" max="14342" width="14.1796875" customWidth="1"/>
    <col min="14343" max="14343" width="11.7265625" customWidth="1"/>
    <col min="14344" max="14344" width="6.26953125" customWidth="1"/>
    <col min="14345" max="14345" width="6.7265625" bestFit="1" customWidth="1"/>
    <col min="14346" max="14346" width="14" customWidth="1"/>
    <col min="14593" max="14593" width="1.81640625" customWidth="1"/>
    <col min="14594" max="14594" width="4.26953125" customWidth="1"/>
    <col min="14595" max="14595" width="2" bestFit="1" customWidth="1"/>
    <col min="14596" max="14596" width="40" customWidth="1"/>
    <col min="14597" max="14597" width="18.7265625" bestFit="1" customWidth="1"/>
    <col min="14598" max="14598" width="14.1796875" customWidth="1"/>
    <col min="14599" max="14599" width="11.7265625" customWidth="1"/>
    <col min="14600" max="14600" width="6.26953125" customWidth="1"/>
    <col min="14601" max="14601" width="6.7265625" bestFit="1" customWidth="1"/>
    <col min="14602" max="14602" width="14" customWidth="1"/>
    <col min="14849" max="14849" width="1.81640625" customWidth="1"/>
    <col min="14850" max="14850" width="4.26953125" customWidth="1"/>
    <col min="14851" max="14851" width="2" bestFit="1" customWidth="1"/>
    <col min="14852" max="14852" width="40" customWidth="1"/>
    <col min="14853" max="14853" width="18.7265625" bestFit="1" customWidth="1"/>
    <col min="14854" max="14854" width="14.1796875" customWidth="1"/>
    <col min="14855" max="14855" width="11.7265625" customWidth="1"/>
    <col min="14856" max="14856" width="6.26953125" customWidth="1"/>
    <col min="14857" max="14857" width="6.7265625" bestFit="1" customWidth="1"/>
    <col min="14858" max="14858" width="14" customWidth="1"/>
    <col min="15105" max="15105" width="1.81640625" customWidth="1"/>
    <col min="15106" max="15106" width="4.26953125" customWidth="1"/>
    <col min="15107" max="15107" width="2" bestFit="1" customWidth="1"/>
    <col min="15108" max="15108" width="40" customWidth="1"/>
    <col min="15109" max="15109" width="18.7265625" bestFit="1" customWidth="1"/>
    <col min="15110" max="15110" width="14.1796875" customWidth="1"/>
    <col min="15111" max="15111" width="11.7265625" customWidth="1"/>
    <col min="15112" max="15112" width="6.26953125" customWidth="1"/>
    <col min="15113" max="15113" width="6.7265625" bestFit="1" customWidth="1"/>
    <col min="15114" max="15114" width="14" customWidth="1"/>
    <col min="15361" max="15361" width="1.81640625" customWidth="1"/>
    <col min="15362" max="15362" width="4.26953125" customWidth="1"/>
    <col min="15363" max="15363" width="2" bestFit="1" customWidth="1"/>
    <col min="15364" max="15364" width="40" customWidth="1"/>
    <col min="15365" max="15365" width="18.7265625" bestFit="1" customWidth="1"/>
    <col min="15366" max="15366" width="14.1796875" customWidth="1"/>
    <col min="15367" max="15367" width="11.7265625" customWidth="1"/>
    <col min="15368" max="15368" width="6.26953125" customWidth="1"/>
    <col min="15369" max="15369" width="6.7265625" bestFit="1" customWidth="1"/>
    <col min="15370" max="15370" width="14" customWidth="1"/>
    <col min="15617" max="15617" width="1.81640625" customWidth="1"/>
    <col min="15618" max="15618" width="4.26953125" customWidth="1"/>
    <col min="15619" max="15619" width="2" bestFit="1" customWidth="1"/>
    <col min="15620" max="15620" width="40" customWidth="1"/>
    <col min="15621" max="15621" width="18.7265625" bestFit="1" customWidth="1"/>
    <col min="15622" max="15622" width="14.1796875" customWidth="1"/>
    <col min="15623" max="15623" width="11.7265625" customWidth="1"/>
    <col min="15624" max="15624" width="6.26953125" customWidth="1"/>
    <col min="15625" max="15625" width="6.7265625" bestFit="1" customWidth="1"/>
    <col min="15626" max="15626" width="14" customWidth="1"/>
    <col min="15873" max="15873" width="1.81640625" customWidth="1"/>
    <col min="15874" max="15874" width="4.26953125" customWidth="1"/>
    <col min="15875" max="15875" width="2" bestFit="1" customWidth="1"/>
    <col min="15876" max="15876" width="40" customWidth="1"/>
    <col min="15877" max="15877" width="18.7265625" bestFit="1" customWidth="1"/>
    <col min="15878" max="15878" width="14.1796875" customWidth="1"/>
    <col min="15879" max="15879" width="11.7265625" customWidth="1"/>
    <col min="15880" max="15880" width="6.26953125" customWidth="1"/>
    <col min="15881" max="15881" width="6.7265625" bestFit="1" customWidth="1"/>
    <col min="15882" max="15882" width="14" customWidth="1"/>
    <col min="16129" max="16129" width="1.81640625" customWidth="1"/>
    <col min="16130" max="16130" width="4.26953125" customWidth="1"/>
    <col min="16131" max="16131" width="2" bestFit="1" customWidth="1"/>
    <col min="16132" max="16132" width="40" customWidth="1"/>
    <col min="16133" max="16133" width="18.7265625" bestFit="1" customWidth="1"/>
    <col min="16134" max="16134" width="14.1796875" customWidth="1"/>
    <col min="16135" max="16135" width="11.7265625" customWidth="1"/>
    <col min="16136" max="16136" width="6.26953125" customWidth="1"/>
    <col min="16137" max="16137" width="6.7265625" bestFit="1" customWidth="1"/>
    <col min="16138" max="16138" width="14" customWidth="1"/>
  </cols>
  <sheetData>
    <row r="1" spans="2:14" x14ac:dyDescent="0.35">
      <c r="E1" s="2" t="s">
        <v>0</v>
      </c>
      <c r="F1" s="3">
        <v>45200</v>
      </c>
    </row>
    <row r="2" spans="2:14" ht="15.5" x14ac:dyDescent="0.35">
      <c r="B2" s="57" t="s">
        <v>1</v>
      </c>
      <c r="C2" s="57"/>
      <c r="D2" s="57"/>
      <c r="E2" s="57"/>
      <c r="F2" s="57"/>
    </row>
    <row r="3" spans="2:14" ht="15" thickBot="1" x14ac:dyDescent="0.4">
      <c r="E3" s="4" t="s">
        <v>2</v>
      </c>
      <c r="H3" s="58" t="s">
        <v>52</v>
      </c>
      <c r="I3" s="58"/>
      <c r="J3" s="58"/>
      <c r="K3" s="58"/>
      <c r="L3" s="58"/>
      <c r="M3" s="58"/>
      <c r="N3" s="58"/>
    </row>
    <row r="4" spans="2:14" ht="15.5" x14ac:dyDescent="0.35">
      <c r="B4" s="6" t="s">
        <v>3</v>
      </c>
      <c r="C4" s="7"/>
      <c r="D4" s="7" t="s">
        <v>4</v>
      </c>
      <c r="E4" s="8" t="s">
        <v>5</v>
      </c>
      <c r="F4" s="9"/>
    </row>
    <row r="5" spans="2:14" x14ac:dyDescent="0.35">
      <c r="B5" s="10">
        <v>1</v>
      </c>
      <c r="C5" s="11"/>
      <c r="D5" s="11" t="s">
        <v>6</v>
      </c>
      <c r="E5" s="12"/>
      <c r="F5" s="13"/>
    </row>
    <row r="6" spans="2:14" x14ac:dyDescent="0.35">
      <c r="B6" s="10"/>
      <c r="C6" s="11"/>
      <c r="D6" s="11" t="s">
        <v>7</v>
      </c>
      <c r="E6" s="12"/>
      <c r="F6" s="13"/>
      <c r="J6" s="14"/>
    </row>
    <row r="7" spans="2:14" x14ac:dyDescent="0.35">
      <c r="B7" s="10"/>
      <c r="C7" s="11"/>
      <c r="D7" s="11" t="s">
        <v>8</v>
      </c>
      <c r="E7" s="12">
        <v>462</v>
      </c>
      <c r="F7" s="13"/>
      <c r="G7" s="14"/>
      <c r="H7" s="43"/>
      <c r="J7" s="14"/>
      <c r="K7" s="14"/>
      <c r="L7" s="14"/>
    </row>
    <row r="8" spans="2:14" x14ac:dyDescent="0.35">
      <c r="B8" s="10"/>
      <c r="C8" s="11"/>
      <c r="D8" s="15" t="s">
        <v>9</v>
      </c>
      <c r="E8" s="16">
        <f>SUM(E6:E7)</f>
        <v>462</v>
      </c>
      <c r="F8" s="13"/>
      <c r="J8" s="14"/>
      <c r="K8" s="14"/>
    </row>
    <row r="9" spans="2:14" x14ac:dyDescent="0.35">
      <c r="B9" s="10"/>
      <c r="C9" s="11"/>
      <c r="D9" s="17" t="s">
        <v>10</v>
      </c>
      <c r="E9" s="12"/>
      <c r="F9" s="13" t="s">
        <v>11</v>
      </c>
    </row>
    <row r="10" spans="2:14" x14ac:dyDescent="0.35">
      <c r="B10" s="10"/>
      <c r="C10" s="11"/>
      <c r="D10" s="42" t="s">
        <v>47</v>
      </c>
      <c r="E10" s="12">
        <f>E8*13%</f>
        <v>60.06</v>
      </c>
      <c r="F10" s="13"/>
      <c r="J10" s="44"/>
    </row>
    <row r="11" spans="2:14" x14ac:dyDescent="0.35">
      <c r="B11" s="10"/>
      <c r="C11" s="11"/>
      <c r="D11" s="17" t="s">
        <v>13</v>
      </c>
      <c r="E11" s="16">
        <f>E8+E9+E10</f>
        <v>522.05999999999995</v>
      </c>
      <c r="F11" s="13"/>
      <c r="J11" s="45"/>
    </row>
    <row r="12" spans="2:14" x14ac:dyDescent="0.35">
      <c r="B12" s="10"/>
      <c r="C12" s="11"/>
      <c r="D12" s="11"/>
      <c r="E12" s="12"/>
      <c r="F12" s="13"/>
    </row>
    <row r="13" spans="2:14" x14ac:dyDescent="0.35">
      <c r="B13" s="10"/>
      <c r="C13" s="11"/>
      <c r="D13" s="17" t="s">
        <v>14</v>
      </c>
      <c r="E13" s="18">
        <f>E41</f>
        <v>3.0367537200000001</v>
      </c>
      <c r="F13" s="13" t="s">
        <v>15</v>
      </c>
      <c r="J13" s="14"/>
      <c r="K13" s="14"/>
    </row>
    <row r="14" spans="2:14" ht="39" customHeight="1" x14ac:dyDescent="0.35">
      <c r="B14" s="10"/>
      <c r="C14" s="11"/>
      <c r="D14" s="17" t="s">
        <v>51</v>
      </c>
      <c r="E14" s="19" t="s">
        <v>17</v>
      </c>
      <c r="F14" s="20" t="s">
        <v>18</v>
      </c>
    </row>
    <row r="15" spans="2:14" ht="56.25" customHeight="1" x14ac:dyDescent="0.35">
      <c r="B15" s="10"/>
      <c r="C15" s="11"/>
      <c r="D15" s="17" t="s">
        <v>19</v>
      </c>
      <c r="E15" s="19" t="s">
        <v>20</v>
      </c>
      <c r="F15" s="13"/>
    </row>
    <row r="16" spans="2:14" x14ac:dyDescent="0.35">
      <c r="B16" s="10"/>
      <c r="C16" s="11"/>
      <c r="D16" s="17" t="s">
        <v>21</v>
      </c>
      <c r="E16" s="21">
        <f>F31</f>
        <v>5.3525641025641022</v>
      </c>
      <c r="F16" s="13"/>
      <c r="J16" s="14"/>
    </row>
    <row r="17" spans="2:15" x14ac:dyDescent="0.35">
      <c r="B17" s="10"/>
      <c r="C17" s="11"/>
      <c r="D17" s="11"/>
      <c r="E17" s="12"/>
      <c r="F17" s="13"/>
      <c r="J17" s="22"/>
    </row>
    <row r="18" spans="2:15" x14ac:dyDescent="0.35">
      <c r="B18" s="23"/>
      <c r="D18" t="s">
        <v>22</v>
      </c>
      <c r="E18" s="24">
        <f>SUM(E11:E17)</f>
        <v>530.44931782256401</v>
      </c>
      <c r="F18" s="25"/>
      <c r="J18" s="14"/>
    </row>
    <row r="19" spans="2:15" x14ac:dyDescent="0.35">
      <c r="B19" s="23"/>
      <c r="D19" s="26" t="s">
        <v>23</v>
      </c>
      <c r="E19" s="24">
        <f>+E18*10%</f>
        <v>53.044931782256405</v>
      </c>
      <c r="F19" s="25"/>
      <c r="G19" s="27"/>
    </row>
    <row r="20" spans="2:15" ht="15" thickBot="1" x14ac:dyDescent="0.4">
      <c r="B20" s="28"/>
      <c r="C20" s="29"/>
      <c r="D20" s="29"/>
      <c r="E20" s="30">
        <f>+E18+E19</f>
        <v>583.49424960482042</v>
      </c>
      <c r="F20" s="31"/>
      <c r="J20" s="14"/>
      <c r="K20" s="14"/>
      <c r="N20" s="32"/>
      <c r="O20" s="22"/>
    </row>
    <row r="22" spans="2:15" x14ac:dyDescent="0.35">
      <c r="O22" s="22"/>
    </row>
    <row r="23" spans="2:15" x14ac:dyDescent="0.35">
      <c r="C23" t="s">
        <v>24</v>
      </c>
      <c r="D23" s="26" t="s">
        <v>25</v>
      </c>
    </row>
    <row r="24" spans="2:15" x14ac:dyDescent="0.35">
      <c r="C24" t="s">
        <v>26</v>
      </c>
      <c r="D24" s="26" t="s">
        <v>27</v>
      </c>
      <c r="I24" s="14"/>
    </row>
    <row r="26" spans="2:15" x14ac:dyDescent="0.35">
      <c r="E26" s="33" t="s">
        <v>28</v>
      </c>
      <c r="F26" s="33"/>
    </row>
    <row r="27" spans="2:15" x14ac:dyDescent="0.35">
      <c r="E27"/>
      <c r="F27"/>
    </row>
    <row r="28" spans="2:15" x14ac:dyDescent="0.35">
      <c r="D28" s="26" t="s">
        <v>29</v>
      </c>
      <c r="E28" s="34">
        <f>80*2</f>
        <v>160</v>
      </c>
      <c r="F28" s="35">
        <f>E28/12/26</f>
        <v>0.51282051282051289</v>
      </c>
      <c r="G28" s="34" t="s">
        <v>30</v>
      </c>
      <c r="H28" s="34"/>
      <c r="I28" s="34"/>
    </row>
    <row r="29" spans="2:15" x14ac:dyDescent="0.35">
      <c r="D29" s="26" t="s">
        <v>31</v>
      </c>
      <c r="E29" s="34">
        <f>675*2</f>
        <v>1350</v>
      </c>
      <c r="F29" s="35">
        <f>E29/12/26</f>
        <v>4.3269230769230766</v>
      </c>
      <c r="G29" s="34" t="s">
        <v>30</v>
      </c>
      <c r="H29" s="34"/>
      <c r="I29" s="34"/>
    </row>
    <row r="30" spans="2:15" x14ac:dyDescent="0.35">
      <c r="D30" s="26" t="s">
        <v>32</v>
      </c>
      <c r="E30" s="34">
        <f>80*2</f>
        <v>160</v>
      </c>
      <c r="F30" s="35">
        <f>E30/12/26</f>
        <v>0.51282051282051289</v>
      </c>
      <c r="G30" s="34" t="s">
        <v>30</v>
      </c>
      <c r="H30" s="34"/>
      <c r="I30" s="34"/>
    </row>
    <row r="31" spans="2:15" x14ac:dyDescent="0.35">
      <c r="E31" s="34"/>
      <c r="F31" s="36">
        <f>SUM(F28:F30)</f>
        <v>5.3525641025641022</v>
      </c>
      <c r="G31" s="34"/>
      <c r="H31" s="34"/>
      <c r="I31" s="34"/>
    </row>
    <row r="32" spans="2:15" x14ac:dyDescent="0.35">
      <c r="D32" s="33" t="s">
        <v>33</v>
      </c>
    </row>
    <row r="33" spans="4:9" x14ac:dyDescent="0.35">
      <c r="D33" s="26" t="s">
        <v>34</v>
      </c>
      <c r="E33" s="37">
        <f>E8</f>
        <v>462</v>
      </c>
    </row>
    <row r="34" spans="4:9" x14ac:dyDescent="0.35">
      <c r="D34" s="26" t="s">
        <v>35</v>
      </c>
      <c r="E34" s="37">
        <f>E33*26*12</f>
        <v>144144</v>
      </c>
    </row>
    <row r="35" spans="4:9" x14ac:dyDescent="0.35">
      <c r="E35" s="37"/>
    </row>
    <row r="36" spans="4:9" x14ac:dyDescent="0.35">
      <c r="D36" s="26" t="s">
        <v>36</v>
      </c>
      <c r="E36" s="37">
        <f>E34*0.468%</f>
        <v>674.59392000000003</v>
      </c>
    </row>
    <row r="37" spans="4:9" x14ac:dyDescent="0.35">
      <c r="D37" s="26" t="s">
        <v>37</v>
      </c>
      <c r="E37" s="37">
        <f>E36*25%</f>
        <v>168.64848000000001</v>
      </c>
    </row>
    <row r="38" spans="4:9" x14ac:dyDescent="0.35">
      <c r="D38" s="26" t="s">
        <v>38</v>
      </c>
      <c r="E38" s="37">
        <f>(E36+E37)*12.36%</f>
        <v>104.22476064</v>
      </c>
      <c r="I38" s="38"/>
    </row>
    <row r="39" spans="4:9" x14ac:dyDescent="0.35">
      <c r="D39" s="26" t="s">
        <v>39</v>
      </c>
      <c r="E39" s="39">
        <f>SUM(E36:E38)</f>
        <v>947.46716064000009</v>
      </c>
    </row>
    <row r="40" spans="4:9" x14ac:dyDescent="0.35">
      <c r="E40" s="37"/>
    </row>
    <row r="41" spans="4:9" x14ac:dyDescent="0.35">
      <c r="D41" s="26" t="s">
        <v>40</v>
      </c>
      <c r="E41" s="37">
        <f>E39/26/12</f>
        <v>3.0367537200000001</v>
      </c>
      <c r="F41" s="40"/>
      <c r="I41" s="41"/>
    </row>
    <row r="61" spans="2:6" x14ac:dyDescent="0.35">
      <c r="E61" s="2" t="s">
        <v>0</v>
      </c>
      <c r="F61" s="3">
        <f>F1</f>
        <v>45200</v>
      </c>
    </row>
    <row r="62" spans="2:6" ht="15.5" x14ac:dyDescent="0.35">
      <c r="B62" s="57" t="s">
        <v>1</v>
      </c>
      <c r="C62" s="57"/>
      <c r="D62" s="57"/>
      <c r="E62" s="57"/>
      <c r="F62" s="57"/>
    </row>
    <row r="63" spans="2:6" ht="15" thickBot="1" x14ac:dyDescent="0.4">
      <c r="E63" s="4" t="s">
        <v>41</v>
      </c>
    </row>
    <row r="64" spans="2:6" ht="15.5" x14ac:dyDescent="0.35">
      <c r="B64" s="6" t="s">
        <v>3</v>
      </c>
      <c r="C64" s="7"/>
      <c r="D64" s="7" t="s">
        <v>4</v>
      </c>
      <c r="E64" s="8" t="s">
        <v>5</v>
      </c>
      <c r="F64" s="9"/>
    </row>
    <row r="65" spans="2:14" x14ac:dyDescent="0.35">
      <c r="B65" s="10">
        <v>1</v>
      </c>
      <c r="C65" s="11"/>
      <c r="D65" s="11" t="s">
        <v>6</v>
      </c>
      <c r="E65" s="12"/>
      <c r="F65" s="13"/>
    </row>
    <row r="66" spans="2:14" x14ac:dyDescent="0.35">
      <c r="B66" s="10"/>
      <c r="C66" s="11"/>
      <c r="D66" s="11" t="s">
        <v>7</v>
      </c>
      <c r="E66" s="12"/>
      <c r="F66" s="13"/>
    </row>
    <row r="67" spans="2:14" x14ac:dyDescent="0.35">
      <c r="B67" s="10"/>
      <c r="C67" s="11"/>
      <c r="D67" s="11" t="s">
        <v>8</v>
      </c>
      <c r="E67" s="12">
        <v>304.2</v>
      </c>
      <c r="F67" s="13"/>
      <c r="H67" s="14"/>
      <c r="I67" s="32"/>
      <c r="J67" s="14"/>
      <c r="M67" s="14"/>
      <c r="N67" s="14"/>
    </row>
    <row r="68" spans="2:14" x14ac:dyDescent="0.35">
      <c r="B68" s="10"/>
      <c r="C68" s="11"/>
      <c r="D68" s="15" t="s">
        <v>9</v>
      </c>
      <c r="E68" s="16">
        <f>SUM(E66:E67)</f>
        <v>304.2</v>
      </c>
      <c r="F68" s="13"/>
    </row>
    <row r="69" spans="2:14" x14ac:dyDescent="0.35">
      <c r="B69" s="10"/>
      <c r="C69" s="11"/>
      <c r="D69" s="17" t="s">
        <v>10</v>
      </c>
      <c r="E69" s="12"/>
      <c r="F69" s="13" t="s">
        <v>11</v>
      </c>
    </row>
    <row r="70" spans="2:14" x14ac:dyDescent="0.35">
      <c r="B70" s="10"/>
      <c r="C70" s="11"/>
      <c r="D70" s="17" t="s">
        <v>12</v>
      </c>
      <c r="E70" s="12">
        <f>E68*13.36%</f>
        <v>40.641120000000001</v>
      </c>
      <c r="F70" s="13"/>
      <c r="I70" s="32"/>
    </row>
    <row r="71" spans="2:14" x14ac:dyDescent="0.35">
      <c r="B71" s="10"/>
      <c r="C71" s="11"/>
      <c r="D71" s="17" t="s">
        <v>13</v>
      </c>
      <c r="E71" s="16">
        <f>E68+E69+E70</f>
        <v>344.84111999999999</v>
      </c>
      <c r="F71" s="13"/>
    </row>
    <row r="72" spans="2:14" x14ac:dyDescent="0.35">
      <c r="B72" s="10"/>
      <c r="C72" s="11"/>
      <c r="D72" s="11"/>
      <c r="E72" s="12"/>
      <c r="F72" s="13"/>
    </row>
    <row r="73" spans="2:14" x14ac:dyDescent="0.35">
      <c r="B73" s="10"/>
      <c r="C73" s="11"/>
      <c r="D73" s="17" t="s">
        <v>14</v>
      </c>
      <c r="E73" s="18">
        <f>E102</f>
        <v>1.9995248519999997</v>
      </c>
      <c r="F73" s="13" t="s">
        <v>15</v>
      </c>
    </row>
    <row r="74" spans="2:14" ht="38.5" x14ac:dyDescent="0.35">
      <c r="B74" s="10"/>
      <c r="C74" s="11"/>
      <c r="D74" s="17" t="s">
        <v>16</v>
      </c>
      <c r="E74" s="19" t="s">
        <v>42</v>
      </c>
      <c r="F74" s="20" t="s">
        <v>18</v>
      </c>
    </row>
    <row r="75" spans="2:14" ht="51" x14ac:dyDescent="0.35">
      <c r="B75" s="10"/>
      <c r="C75" s="11"/>
      <c r="D75" s="17" t="s">
        <v>19</v>
      </c>
      <c r="E75" s="19" t="s">
        <v>43</v>
      </c>
      <c r="F75" s="13"/>
    </row>
    <row r="76" spans="2:14" x14ac:dyDescent="0.35">
      <c r="B76" s="10"/>
      <c r="C76" s="11"/>
      <c r="D76" s="17"/>
      <c r="E76" s="19"/>
      <c r="F76" s="13"/>
    </row>
    <row r="77" spans="2:14" x14ac:dyDescent="0.35">
      <c r="B77" s="10"/>
      <c r="C77" s="11"/>
      <c r="D77" s="17" t="s">
        <v>21</v>
      </c>
      <c r="E77" s="21">
        <f>F91</f>
        <v>5.3525641025641022</v>
      </c>
      <c r="F77" s="13"/>
    </row>
    <row r="78" spans="2:14" x14ac:dyDescent="0.35">
      <c r="B78" s="10"/>
      <c r="C78" s="11"/>
      <c r="D78" s="11"/>
      <c r="E78" s="12"/>
      <c r="F78" s="13"/>
      <c r="J78" s="14"/>
    </row>
    <row r="79" spans="2:14" x14ac:dyDescent="0.35">
      <c r="B79" s="23"/>
      <c r="D79" t="s">
        <v>22</v>
      </c>
      <c r="E79" s="24">
        <f>SUM(E71:E78)</f>
        <v>352.19320895456406</v>
      </c>
      <c r="F79" s="25"/>
      <c r="J79" s="14"/>
    </row>
    <row r="80" spans="2:14" x14ac:dyDescent="0.35">
      <c r="B80" s="23"/>
      <c r="D80" s="26" t="s">
        <v>23</v>
      </c>
      <c r="E80" s="24">
        <f>+E79*10%</f>
        <v>35.219320895456406</v>
      </c>
      <c r="F80" s="25"/>
      <c r="G80" s="27"/>
    </row>
    <row r="81" spans="2:10" ht="15" thickBot="1" x14ac:dyDescent="0.4">
      <c r="B81" s="28"/>
      <c r="C81" s="29"/>
      <c r="D81" s="29"/>
      <c r="E81" s="30">
        <f>+E79+E80</f>
        <v>387.41252985002046</v>
      </c>
      <c r="F81" s="31"/>
      <c r="I81" s="14"/>
      <c r="J81" s="14"/>
    </row>
    <row r="83" spans="2:10" x14ac:dyDescent="0.35">
      <c r="C83" t="s">
        <v>24</v>
      </c>
      <c r="D83" s="26" t="s">
        <v>25</v>
      </c>
    </row>
    <row r="84" spans="2:10" x14ac:dyDescent="0.35">
      <c r="C84" t="s">
        <v>26</v>
      </c>
      <c r="D84" s="26" t="s">
        <v>27</v>
      </c>
    </row>
    <row r="86" spans="2:10" x14ac:dyDescent="0.35">
      <c r="E86" s="33" t="s">
        <v>28</v>
      </c>
      <c r="F86" s="33"/>
    </row>
    <row r="87" spans="2:10" x14ac:dyDescent="0.35">
      <c r="E87"/>
      <c r="F87"/>
    </row>
    <row r="88" spans="2:10" x14ac:dyDescent="0.35">
      <c r="D88" s="26" t="s">
        <v>44</v>
      </c>
      <c r="E88" s="34">
        <f>80*2</f>
        <v>160</v>
      </c>
      <c r="F88" s="35">
        <f>E88/12/26</f>
        <v>0.51282051282051289</v>
      </c>
      <c r="G88" t="s">
        <v>30</v>
      </c>
    </row>
    <row r="89" spans="2:10" x14ac:dyDescent="0.35">
      <c r="D89" s="26" t="s">
        <v>45</v>
      </c>
      <c r="E89" s="34">
        <f>675*2</f>
        <v>1350</v>
      </c>
      <c r="F89" s="35">
        <f>E89/12/26</f>
        <v>4.3269230769230766</v>
      </c>
      <c r="G89" t="s">
        <v>30</v>
      </c>
    </row>
    <row r="90" spans="2:10" x14ac:dyDescent="0.35">
      <c r="D90" s="26" t="s">
        <v>46</v>
      </c>
      <c r="E90" s="34">
        <f>80*2</f>
        <v>160</v>
      </c>
      <c r="F90" s="35">
        <f>E90/12/26</f>
        <v>0.51282051282051289</v>
      </c>
      <c r="G90" t="s">
        <v>30</v>
      </c>
    </row>
    <row r="91" spans="2:10" x14ac:dyDescent="0.35">
      <c r="E91" s="34"/>
      <c r="F91" s="36">
        <f>SUM(F88:F90)</f>
        <v>5.3525641025641022</v>
      </c>
    </row>
    <row r="93" spans="2:10" x14ac:dyDescent="0.35">
      <c r="D93" s="33" t="s">
        <v>33</v>
      </c>
    </row>
    <row r="94" spans="2:10" x14ac:dyDescent="0.35">
      <c r="D94" s="26" t="s">
        <v>34</v>
      </c>
      <c r="E94" s="37">
        <f>E67</f>
        <v>304.2</v>
      </c>
    </row>
    <row r="95" spans="2:10" x14ac:dyDescent="0.35">
      <c r="D95" s="26" t="s">
        <v>35</v>
      </c>
      <c r="E95" s="37">
        <f>E94*26*12</f>
        <v>94910.399999999994</v>
      </c>
    </row>
    <row r="96" spans="2:10" x14ac:dyDescent="0.35">
      <c r="E96" s="37"/>
    </row>
    <row r="97" spans="4:6" x14ac:dyDescent="0.35">
      <c r="D97" s="26" t="s">
        <v>36</v>
      </c>
      <c r="E97" s="37">
        <f>E95*0.468%</f>
        <v>444.18067199999996</v>
      </c>
      <c r="F97" s="5">
        <f>(E94*0.468%)*125%*110.3%</f>
        <v>1.96286571</v>
      </c>
    </row>
    <row r="98" spans="4:6" x14ac:dyDescent="0.35">
      <c r="D98" s="26" t="s">
        <v>37</v>
      </c>
      <c r="E98" s="37">
        <f>E97*25%</f>
        <v>111.04516799999999</v>
      </c>
    </row>
    <row r="99" spans="4:6" x14ac:dyDescent="0.35">
      <c r="D99" s="26" t="s">
        <v>38</v>
      </c>
      <c r="E99" s="37">
        <f>(E97+E98)*12.36%</f>
        <v>68.62591382399998</v>
      </c>
    </row>
    <row r="100" spans="4:6" x14ac:dyDescent="0.35">
      <c r="D100" s="26" t="s">
        <v>39</v>
      </c>
      <c r="E100" s="39">
        <f>SUM(E97:E99)</f>
        <v>623.85175382399996</v>
      </c>
    </row>
    <row r="101" spans="4:6" x14ac:dyDescent="0.35">
      <c r="E101" s="37"/>
    </row>
    <row r="102" spans="4:6" x14ac:dyDescent="0.35">
      <c r="D102" s="26" t="s">
        <v>40</v>
      </c>
      <c r="E102" s="37">
        <f>E100/26/12</f>
        <v>1.9995248519999997</v>
      </c>
      <c r="F102" s="22"/>
    </row>
  </sheetData>
  <mergeCells count="3">
    <mergeCell ref="B2:F2"/>
    <mergeCell ref="H3:N3"/>
    <mergeCell ref="B62:F6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Unskilled</vt:lpstr>
      <vt:lpstr>Labour Shree ramdas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Rawal, Narendra</dc:creator>
  <cp:lastModifiedBy>Narendra Rawal</cp:lastModifiedBy>
  <dcterms:created xsi:type="dcterms:W3CDTF">2018-05-02T06:09:38Z</dcterms:created>
  <dcterms:modified xsi:type="dcterms:W3CDTF">2025-01-21T16:04:20Z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bba39d-4745-4e9d-97db-0c1927b54242_Enabled">
    <vt:lpwstr>true</vt:lpwstr>
  </property>
  <property fmtid="{D5CDD505-2E9C-101B-9397-08002B2CF9AE}" pid="3" name="MSIP_Label_71bba39d-4745-4e9d-97db-0c1927b54242_SetDate">
    <vt:lpwstr>2021-05-04T04:42:37Z</vt:lpwstr>
  </property>
  <property fmtid="{D5CDD505-2E9C-101B-9397-08002B2CF9AE}" pid="4" name="MSIP_Label_71bba39d-4745-4e9d-97db-0c1927b54242_Method">
    <vt:lpwstr>Privileged</vt:lpwstr>
  </property>
  <property fmtid="{D5CDD505-2E9C-101B-9397-08002B2CF9AE}" pid="5" name="MSIP_Label_71bba39d-4745-4e9d-97db-0c1927b54242_Name">
    <vt:lpwstr>Internal</vt:lpwstr>
  </property>
  <property fmtid="{D5CDD505-2E9C-101B-9397-08002B2CF9AE}" pid="6" name="MSIP_Label_71bba39d-4745-4e9d-97db-0c1927b54242_SiteId">
    <vt:lpwstr>05d75c05-fa1a-42e7-9cf1-eb416c396f2d</vt:lpwstr>
  </property>
  <property fmtid="{D5CDD505-2E9C-101B-9397-08002B2CF9AE}" pid="7" name="MSIP_Label_71bba39d-4745-4e9d-97db-0c1927b54242_ActionId">
    <vt:lpwstr/>
  </property>
  <property fmtid="{D5CDD505-2E9C-101B-9397-08002B2CF9AE}" pid="8" name="MSIP_Label_71bba39d-4745-4e9d-97db-0c1927b54242_ContentBits">
    <vt:lpwstr>2</vt:lpwstr>
  </property>
</Properties>
</file>