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ra055\Desktop\2024\Work Order\Supporting\HSSE\AMC Sewage Treatment Plant\RFQ\"/>
    </mc:Choice>
  </mc:AlternateContent>
  <xr:revisionPtr revIDLastSave="0" documentId="13_ncr:1_{55489A0C-6B76-43C7-9F6D-160DC42479FC}" xr6:coauthVersionLast="47" xr6:coauthVersionMax="47" xr10:uidLastSave="{00000000-0000-0000-0000-000000000000}"/>
  <bookViews>
    <workbookView xWindow="-110" yWindow="-110" windowWidth="19420" windowHeight="10420" tabRatio="738" firstSheet="1" activeTab="1" xr2:uid="{00000000-000D-0000-FFFF-FFFF00000000}"/>
  </bookViews>
  <sheets>
    <sheet name="Award " sheetId="24" state="hidden" r:id="rId1"/>
    <sheet name="Technical" sheetId="3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ffermissement">'[1]Direction projet'!$H$1:$H$65536,'[1]Direction projet'!$U$1:$U$65536,'[1]Direction projet'!$Z$1:$Z$65536</definedName>
    <definedName name="Areas">[2]Lists!$B$20:$B$26</definedName>
    <definedName name="BASE">#REF!</definedName>
    <definedName name="BASE_WBS">#REF!</definedName>
    <definedName name="base1">'[1]Direction projet'!$D$11</definedName>
    <definedName name="BU">[2]Lists!$F$25:$F$31</definedName>
    <definedName name="Champs_Tab_DEB">#REF!</definedName>
    <definedName name="Champs_Tab_FDM1">#REF!</definedName>
    <definedName name="Champs_tab_VENTE">#REF!</definedName>
    <definedName name="col_FDM">#REF!</definedName>
    <definedName name="Compliance">#REF!</definedName>
    <definedName name="donnee">#REF!</definedName>
    <definedName name="FDM_M1">#REF!</definedName>
    <definedName name="FDM_M2">#REF!</definedName>
    <definedName name="FDM_M3">#REF!</definedName>
    <definedName name="Indirect">[2]Lists!$G$5:$J$5</definedName>
    <definedName name="jv_2">'[3]ALTERNATIVE DESIGN Phase 1 only'!$W$2</definedName>
    <definedName name="jv1_1">#REF!</definedName>
    <definedName name="jv2_2">#REF!</definedName>
    <definedName name="ligne_réf_TCN">'[1]Direction projet'!#REF!</definedName>
    <definedName name="line_col">#REF!</definedName>
    <definedName name="liste_Activite_FDM">#REF!</definedName>
    <definedName name="liste_Activite_WBS">#REF!</definedName>
    <definedName name="liste_Base_alt1">[4]data!#REF!</definedName>
    <definedName name="liste_lignesFDM_FDM">#REF!</definedName>
    <definedName name="PERSO">#REF!</definedName>
    <definedName name="Recap">#REF!</definedName>
    <definedName name="Scale15">[2]Lists!$D$3:$D$12</definedName>
    <definedName name="Scale16">[2]Lists!$D$3:$D$8</definedName>
    <definedName name="Solutions">[4]data!#REF!</definedName>
    <definedName name="tri_FDM">#REF!</definedName>
    <definedName name="tri_WBS">#REF!</definedName>
    <definedName name="Txch_MC_cost">[4]data!#REF!</definedName>
    <definedName name="Txch_MC1_FDM">[4]data!#REF!</definedName>
    <definedName name="Txch_MC1_WBS">[4]data!#REF!</definedName>
    <definedName name="Txch_MC2_FDM">[4]data!#REF!</definedName>
    <definedName name="Txch_MC2_WBS">[4]data!#REF!</definedName>
    <definedName name="Txch_MC3_FDM">[4]data!#REF!</definedName>
    <definedName name="Txch_MC3_WBS">[4]data!#REF!</definedName>
    <definedName name="Txch_MCT_FDM">[4]data!#REF!</definedName>
    <definedName name="Txch_MCT_WBS">[4]data!#REF!</definedName>
    <definedName name="TxChange">[4]data!$D$20:$X$38</definedName>
    <definedName name="Types">[5]Divers!$B$2:$B$8</definedName>
    <definedName name="Types_Installations">'[6]SYNTHESE % EPC'!$B$2:$B$7</definedName>
    <definedName name="wrn.ratio." hidden="1">{#N/A,#N/A,FALSE,"JACKETS (1100 t) (1)"}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4" l="1"/>
  <c r="E18" i="24"/>
  <c r="D18" i="24"/>
  <c r="E21" i="24"/>
  <c r="E22" i="24" s="1"/>
  <c r="E23" i="24" s="1"/>
  <c r="D21" i="24"/>
  <c r="D22" i="24" s="1"/>
  <c r="D23" i="24" s="1"/>
  <c r="C21" i="24"/>
  <c r="C22" i="24" s="1"/>
  <c r="C23" i="24" s="1"/>
  <c r="E19" i="24"/>
  <c r="E20" i="24"/>
  <c r="C19" i="24"/>
  <c r="C20" i="24"/>
  <c r="D19" i="24"/>
  <c r="D20" i="24"/>
</calcChain>
</file>

<file path=xl/sharedStrings.xml><?xml version="1.0" encoding="utf-8"?>
<sst xmlns="http://schemas.openxmlformats.org/spreadsheetml/2006/main" count="57" uniqueCount="48">
  <si>
    <t>FINANCIAL EVALUATION</t>
  </si>
  <si>
    <t>TECHNICAL EVALUATION</t>
  </si>
  <si>
    <t>PARTICULARS</t>
  </si>
  <si>
    <t>Grand Total</t>
  </si>
  <si>
    <t>SCORING:</t>
  </si>
  <si>
    <t xml:space="preserve">Relative deviation formula: </t>
  </si>
  <si>
    <t>(evaluation score - minimum score) / (maximum score - minimum score)</t>
  </si>
  <si>
    <t xml:space="preserve">Technical Evaluation: </t>
  </si>
  <si>
    <t xml:space="preserve">(X - 0) / (1000 - 0)   </t>
  </si>
  <si>
    <t>--&gt; X / 1000</t>
  </si>
  <si>
    <t>Contractual Evaluation</t>
  </si>
  <si>
    <t xml:space="preserve">Financial Evaluation: </t>
  </si>
  <si>
    <t xml:space="preserve">(lowest / X)         </t>
  </si>
  <si>
    <t>this is same as what we currently have</t>
  </si>
  <si>
    <t>Evaluation Criteria</t>
  </si>
  <si>
    <t>Weight (A)</t>
  </si>
  <si>
    <t>Scoring (B)</t>
  </si>
  <si>
    <t>Weigthed Score ( C)</t>
  </si>
  <si>
    <t>(Evaluation Score - Minimum Score) / (Maximum Score - Minimum Score)</t>
  </si>
  <si>
    <t>A * B</t>
  </si>
  <si>
    <t>Lowest Financial Bid / Evaluation Score</t>
  </si>
  <si>
    <t xml:space="preserve">Total </t>
  </si>
  <si>
    <t>TECHNICAL WEIGTHED SCORE</t>
  </si>
  <si>
    <t>FINANCIAL WEIGHTED SCORE</t>
  </si>
  <si>
    <t>TECHNICAL SCORE</t>
  </si>
  <si>
    <t>FINANCIAL  SCORE</t>
  </si>
  <si>
    <t>Techno Financial Evaluation: CIT - PMC</t>
  </si>
  <si>
    <t>1. Qualification</t>
  </si>
  <si>
    <t xml:space="preserve">a. </t>
  </si>
  <si>
    <t xml:space="preserve">b. </t>
  </si>
  <si>
    <t xml:space="preserve">c. </t>
  </si>
  <si>
    <t>d.</t>
  </si>
  <si>
    <t>e.</t>
  </si>
  <si>
    <t>Experience in Similar Geographic area</t>
  </si>
  <si>
    <t>Approval from GPCB/Water Rresource Department/ Municipal Corporation</t>
  </si>
  <si>
    <t>Experaince of O&amp;M of STP More than 5 Years</t>
  </si>
  <si>
    <t>Experience in O&amp;M of STP More than 300 KLD</t>
  </si>
  <si>
    <t>Number of STP Plants Operations, Number of Plants more than 2 Plants.</t>
  </si>
  <si>
    <t>No. of Work Orders for O&amp;M Of STP Plant in last 5 Years.</t>
  </si>
  <si>
    <t>No. of Work Satisfactory Certificates in last 5 years not less than 300 KLD.</t>
  </si>
  <si>
    <t>2. Workd Orders &amp; Certificates.</t>
  </si>
  <si>
    <t>Copy Of Financial Turnover more than 20 Lakhs specially for Water treatment businee.</t>
  </si>
  <si>
    <t>3. Financial &amp; Personnel Experts</t>
  </si>
  <si>
    <t>Waste Water Treatment Plant Experts and their Work Experience &amp; CVs.</t>
  </si>
  <si>
    <t>Copy of Income Tax, Audited balance sheet.</t>
  </si>
  <si>
    <t>Description</t>
  </si>
  <si>
    <t>Information</t>
  </si>
  <si>
    <t>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</si>
</sst>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0.0"/>
    <numFmt numFmtId="167" formatCode="_-* #,##0.00_-;\-* #,##0.00_-;_-* \-??_-;_-@_-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Arial"/>
      <family val="2"/>
      <charset val="204"/>
    </font>
    <font>
      <sz val="11"/>
      <color rgb="FF000000"/>
      <name val="Microsoft YaHei"/>
      <family val="2"/>
      <charset val="136"/>
    </font>
    <font>
      <sz val="11"/>
      <color rgb="FF000000"/>
      <name val="新細明體"/>
      <family val="2"/>
      <charset val="1"/>
    </font>
    <font>
      <b/>
      <sz val="11"/>
      <color theme="1"/>
      <name val="Maersk Headline"/>
    </font>
    <font>
      <sz val="11"/>
      <color theme="1"/>
      <name val="Maersk Headline"/>
    </font>
    <font>
      <sz val="10"/>
      <color theme="1"/>
      <name val="Arial"/>
      <family val="2"/>
    </font>
    <font>
      <b/>
      <sz val="9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167" fontId="12" fillId="0" borderId="0" applyBorder="0" applyProtection="0"/>
    <xf numFmtId="9" fontId="12" fillId="0" borderId="0" applyBorder="0" applyProtection="0"/>
    <xf numFmtId="0" fontId="5" fillId="0" borderId="0"/>
    <xf numFmtId="0" fontId="15" fillId="0" borderId="0"/>
  </cellStyleXfs>
  <cellXfs count="50">
    <xf numFmtId="0" fontId="0" fillId="0" borderId="0" xfId="0"/>
    <xf numFmtId="0" fontId="1" fillId="0" borderId="0" xfId="0" applyFont="1" applyFill="1"/>
    <xf numFmtId="0" fontId="7" fillId="0" borderId="2" xfId="0" applyFont="1" applyBorder="1"/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0" fontId="8" fillId="7" borderId="3" xfId="0" applyFont="1" applyFill="1" applyBorder="1"/>
    <xf numFmtId="0" fontId="0" fillId="0" borderId="0" xfId="0" applyBorder="1"/>
    <xf numFmtId="0" fontId="7" fillId="0" borderId="0" xfId="0" applyFont="1" applyBorder="1"/>
    <xf numFmtId="0" fontId="9" fillId="7" borderId="1" xfId="0" applyFont="1" applyFill="1" applyBorder="1"/>
    <xf numFmtId="0" fontId="7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quotePrefix="1" applyFill="1" applyAlignment="1">
      <alignment vertical="center"/>
    </xf>
    <xf numFmtId="0" fontId="3" fillId="7" borderId="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/>
    </xf>
    <xf numFmtId="165" fontId="4" fillId="7" borderId="4" xfId="3" applyFont="1" applyFill="1" applyBorder="1"/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10" fillId="4" borderId="6" xfId="2" applyFont="1" applyFill="1" applyBorder="1" applyAlignment="1" applyProtection="1">
      <alignment horizontal="center" vertical="center" wrapText="1"/>
      <protection locked="0"/>
    </xf>
    <xf numFmtId="0" fontId="10" fillId="2" borderId="6" xfId="2" applyFont="1" applyFill="1" applyBorder="1" applyAlignment="1" applyProtection="1">
      <alignment horizontal="center" vertical="center" wrapText="1"/>
      <protection locked="0"/>
    </xf>
    <xf numFmtId="166" fontId="1" fillId="0" borderId="2" xfId="3" applyNumberFormat="1" applyFont="1" applyBorder="1"/>
    <xf numFmtId="9" fontId="0" fillId="0" borderId="2" xfId="0" applyNumberForma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/>
    <xf numFmtId="2" fontId="0" fillId="0" borderId="2" xfId="1" applyNumberFormat="1" applyFont="1" applyBorder="1"/>
    <xf numFmtId="165" fontId="2" fillId="0" borderId="2" xfId="3" applyNumberFormat="1" applyFont="1" applyBorder="1"/>
    <xf numFmtId="168" fontId="1" fillId="0" borderId="2" xfId="3" applyNumberFormat="1" applyFont="1" applyBorder="1"/>
    <xf numFmtId="2" fontId="1" fillId="0" borderId="2" xfId="3" applyNumberFormat="1" applyFont="1" applyBorder="1"/>
    <xf numFmtId="166" fontId="8" fillId="7" borderId="2" xfId="3" applyNumberFormat="1" applyFont="1" applyFill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6" borderId="5" xfId="2" applyFont="1" applyFill="1" applyBorder="1" applyAlignment="1" applyProtection="1">
      <alignment horizontal="center" vertical="center" wrapText="1"/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4" fontId="16" fillId="8" borderId="7" xfId="12" applyNumberFormat="1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left"/>
    </xf>
    <xf numFmtId="0" fontId="13" fillId="9" borderId="9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 wrapText="1"/>
    </xf>
    <xf numFmtId="0" fontId="13" fillId="9" borderId="10" xfId="0" applyFont="1" applyFill="1" applyBorder="1" applyAlignment="1">
      <alignment horizontal="left" wrapText="1"/>
    </xf>
    <xf numFmtId="0" fontId="13" fillId="9" borderId="11" xfId="0" applyFont="1" applyFill="1" applyBorder="1" applyAlignment="1">
      <alignment horizontal="left" wrapText="1"/>
    </xf>
    <xf numFmtId="0" fontId="13" fillId="9" borderId="6" xfId="0" applyFont="1" applyFill="1" applyBorder="1" applyAlignment="1">
      <alignment horizontal="left" vertical="top" wrapText="1"/>
    </xf>
    <xf numFmtId="0" fontId="13" fillId="9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>
      <alignment horizontal="left" vertical="top" wrapText="1"/>
    </xf>
  </cellXfs>
  <cellStyles count="13">
    <cellStyle name="Comma 2" xfId="3" xr:uid="{00000000-0005-0000-0000-000000000000}"/>
    <cellStyle name="Comma 3" xfId="6" xr:uid="{00000000-0005-0000-0000-000001000000}"/>
    <cellStyle name="Comma 3 2" xfId="9" xr:uid="{00000000-0005-0000-0000-000002000000}"/>
    <cellStyle name="Comma 4" xfId="5" xr:uid="{00000000-0005-0000-0000-000003000000}"/>
    <cellStyle name="Normal" xfId="0" builtinId="0"/>
    <cellStyle name="Normal 10" xfId="7" xr:uid="{00000000-0005-0000-0000-000005000000}"/>
    <cellStyle name="Normal 2" xfId="2" xr:uid="{00000000-0005-0000-0000-000006000000}"/>
    <cellStyle name="Normal 2 2" xfId="11" xr:uid="{D1C967FA-45E8-41BC-A457-059F88DFA88A}"/>
    <cellStyle name="Normal 3" xfId="8" xr:uid="{00000000-0005-0000-0000-000007000000}"/>
    <cellStyle name="Normal 4" xfId="12" xr:uid="{8604FEC5-FCFA-4EA3-8D3B-8C307A0EF7AB}"/>
    <cellStyle name="Percent" xfId="1" builtinId="5"/>
    <cellStyle name="Percent 2" xfId="4" xr:uid="{00000000-0005-0000-0000-000009000000}"/>
    <cellStyle name="Percent 3" xfId="10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FDE"/>
      <color rgb="FFFFFF99"/>
      <color rgb="FFCC99FF"/>
      <color rgb="FFFF0066"/>
      <color rgb="FF0079BC"/>
      <color rgb="FFEB8989"/>
      <color rgb="FF996633"/>
      <color rgb="FF0DA9FF"/>
      <color rgb="FFF0E1FF"/>
      <color rgb="FFE4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</a:t>
            </a:r>
            <a:r>
              <a:rPr lang="en-US" baseline="0"/>
              <a:t> Financial Evaluation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'Award '!$B$20</c:f>
              <c:strCache>
                <c:ptCount val="1"/>
                <c:pt idx="0">
                  <c:v>TECHNICAL WEIGTHED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'Award '!$C$17:$G$17</c15:sqref>
                  </c15:fullRef>
                </c:ext>
              </c:extLst>
              <c:f>'Award '!$C$17:$E$17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'Award '!$C$20:$G$20</c15:sqref>
                  </c15:fullRef>
                </c:ext>
              </c:extLst>
              <c:f>'Award '!$C$20:$E$20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59C-B649-61E622CC0480}"/>
            </c:ext>
          </c:extLst>
        </c:ser>
        <c:ser>
          <c:idx val="2"/>
          <c:order val="1"/>
          <c:tx>
            <c:strRef>
              <c:f>'Award '!$B$22</c:f>
              <c:strCache>
                <c:ptCount val="1"/>
                <c:pt idx="0">
                  <c:v>FINANCIAL WEIGHTED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'Award '!$C$17:$G$17</c15:sqref>
                  </c15:fullRef>
                </c:ext>
              </c:extLst>
              <c:f>'Award '!$C$17:$E$17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'Award '!$C$22:$G$22</c15:sqref>
                  </c15:fullRef>
                </c:ext>
              </c:extLst>
              <c:f>'Award '!$C$22:$E$22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2-459C-B649-61E622CC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6175072"/>
        <c:axId val="176175856"/>
      </c:barChart>
      <c:catAx>
        <c:axId val="17617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175856"/>
        <c:crosses val="autoZero"/>
        <c:auto val="1"/>
        <c:lblAlgn val="ctr"/>
        <c:lblOffset val="100"/>
        <c:noMultiLvlLbl val="0"/>
      </c:catAx>
      <c:valAx>
        <c:axId val="176175856"/>
        <c:scaling>
          <c:orientation val="minMax"/>
          <c:max val="1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76175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557892</xdr:colOff>
      <xdr:row>24</xdr:row>
      <xdr:rowOff>36737</xdr:rowOff>
    </xdr:from>
    <xdr:to>
      <xdr:col>5</xdr:col>
      <xdr:colOff>81643</xdr:colOff>
      <xdr:row>43</xdr:row>
      <xdr:rowOff>13606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MP\Chiffrage%20forme%20GE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maerskgroup.com/Documents%20and%20Settings/jnp006/Desktop/MPRO/Risk%20Management%20Tool/SourcingPRAF_2010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maerskgroup.com/TND/EMW/GHANA.TEMA_PORT.15/ETUDE/07%20-%20Cost%20Estimation/07.1%20-%20LEV%200%20-%20Price%20Sheet/1.%20Alternate%202/Final%20Price%20Breakdown%20Base%20+Taxes%20(Liaisonn&#233;)_2016%2003%2015_W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.%20Vaillant\Personnel\RisqueROD\FdM%20Re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MP\RG%20Ro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Projets%20industriels/1%20-%20Ratio%20Globaux%20DEP-U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 projet"/>
      <sheetName val="Project Management"/>
      <sheetName val="PMT lien"/>
      <sheetName val="Engineering France"/>
      <sheetName val="Engineering Inde"/>
      <sheetName val="Eng coeff"/>
      <sheetName val="Procurement"/>
      <sheetName val="Com Prep"/>
      <sheetName val="Pre Com"/>
      <sheetName val="Commissioning"/>
      <sheetName val="tx env glob"/>
      <sheetName val="Proc coeff"/>
      <sheetName val="Calcul Couts"/>
      <sheetName val="DIRECTION SIEGE &amp; SITE"/>
      <sheetName val="COND_EXP"/>
    </sheetNames>
    <sheetDataSet>
      <sheetData sheetId="0">
        <row r="25">
          <cell r="H25" t="str">
            <v>Actualisation (%/an)</v>
          </cell>
          <cell r="U25" t="str">
            <v>Actualisation (%/an)</v>
          </cell>
          <cell r="Z25" t="str">
            <v>Actualisation (%/an)</v>
          </cell>
        </row>
        <row r="42">
          <cell r="H42" t="str">
            <v>Actualisation (%/an)</v>
          </cell>
          <cell r="U42" t="str">
            <v>Actualisation (%/an)</v>
          </cell>
          <cell r="Z42" t="str">
            <v>Actualisation (%/an)</v>
          </cell>
        </row>
        <row r="72">
          <cell r="H72" t="str">
            <v>Actualisation (%/an)</v>
          </cell>
          <cell r="U72" t="str">
            <v>Actualisation (%/an)</v>
          </cell>
          <cell r="Z72" t="str">
            <v>Actualisation (%/an)</v>
          </cell>
        </row>
        <row r="91">
          <cell r="H91" t="str">
            <v>Actualisation (%/an)</v>
          </cell>
          <cell r="U91" t="str">
            <v>Actualisation (%/an)</v>
          </cell>
          <cell r="Z91" t="str">
            <v>Actualisation (%/an)</v>
          </cell>
        </row>
        <row r="108">
          <cell r="H108" t="str">
            <v>Actualisation (%/an)</v>
          </cell>
          <cell r="U108" t="str">
            <v>Actualisation (%/an)</v>
          </cell>
          <cell r="Z108" t="str">
            <v>Actualisation (%/an)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isk Assessment"/>
      <sheetName val="CSR"/>
      <sheetName val="Risk Overview"/>
      <sheetName val="Risk Graph"/>
      <sheetName val="Calculations"/>
      <sheetName val="List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N/A</v>
          </cell>
        </row>
        <row r="4">
          <cell r="D4">
            <v>1</v>
          </cell>
        </row>
        <row r="5">
          <cell r="D5">
            <v>2</v>
          </cell>
          <cell r="G5" t="str">
            <v>IT</v>
          </cell>
          <cell r="H5" t="str">
            <v>CREM</v>
          </cell>
          <cell r="I5" t="str">
            <v>Travel</v>
          </cell>
          <cell r="J5" t="str">
            <v>IND_Shanghai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20">
          <cell r="B20" t="str">
            <v>All Risks</v>
          </cell>
        </row>
        <row r="21">
          <cell r="B21" t="str">
            <v>Supplier &amp; Market</v>
          </cell>
        </row>
        <row r="22">
          <cell r="B22" t="str">
            <v>Financial</v>
          </cell>
        </row>
        <row r="23">
          <cell r="B23" t="str">
            <v>Process</v>
          </cell>
        </row>
        <row r="24">
          <cell r="B24" t="str">
            <v>Geopolitical</v>
          </cell>
        </row>
        <row r="25">
          <cell r="B25" t="str">
            <v>Legal</v>
          </cell>
          <cell r="F25" t="str">
            <v>MaerskLine</v>
          </cell>
        </row>
        <row r="26">
          <cell r="B26" t="str">
            <v>Other</v>
          </cell>
          <cell r="F26" t="str">
            <v>Damco</v>
          </cell>
        </row>
        <row r="27">
          <cell r="F27" t="str">
            <v>MOG</v>
          </cell>
        </row>
        <row r="28">
          <cell r="F28" t="str">
            <v>MaerskTankers</v>
          </cell>
        </row>
        <row r="29">
          <cell r="F29" t="str">
            <v>APMT</v>
          </cell>
        </row>
        <row r="30">
          <cell r="F30" t="str">
            <v>CIS</v>
          </cell>
        </row>
        <row r="31">
          <cell r="F31" t="str">
            <v>Other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, Cash IN - Phase 1 onl"/>
      <sheetName val="Cash IN - Phase 1 alone_WRO"/>
      <sheetName val="Tutoriel"/>
      <sheetName val="ALTERNATIVE DESIGN Phase 1 only"/>
      <sheetName val="JV1 - Phase 1 alone HT"/>
      <sheetName val="JV2 - Phase 1 alone HT"/>
      <sheetName val="Consolid, Cash IN - Phase 1+2"/>
      <sheetName val="ALTERNATIVE DESIGN Phases 1+2"/>
      <sheetName val="Cash IN - Phases 1+2_WRO"/>
      <sheetName val="JV1 - Phases 1+2 HT"/>
      <sheetName val="JV2 - Phases 1+2 HT"/>
      <sheetName val="Dayworks"/>
    </sheetNames>
    <sheetDataSet>
      <sheetData sheetId="0" refreshError="1"/>
      <sheetData sheetId="1" refreshError="1"/>
      <sheetData sheetId="2" refreshError="1"/>
      <sheetData sheetId="3" refreshError="1">
        <row r="1">
          <cell r="W1">
            <v>1</v>
          </cell>
        </row>
        <row r="2">
          <cell r="W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dM Rev.1"/>
      <sheetName val="RG"/>
      <sheetName val="PMT"/>
      <sheetName val="Eng"/>
      <sheetName val="PRT"/>
      <sheetName val="PRT Services"/>
      <sheetName val="Com Prep"/>
      <sheetName val="Commissioning"/>
      <sheetName val="risques"/>
    </sheetNames>
    <sheetDataSet>
      <sheetData sheetId="0">
        <row r="20">
          <cell r="D20" t="str">
            <v>kFRF</v>
          </cell>
          <cell r="E20">
            <v>1</v>
          </cell>
          <cell r="F20">
            <v>1</v>
          </cell>
          <cell r="G20">
            <v>0.13468870672925207</v>
          </cell>
          <cell r="H20">
            <v>10.101653004693905</v>
          </cell>
          <cell r="I20">
            <v>9.2393343780248716E-2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  <cell r="N20">
            <v>0.15244901723741039</v>
          </cell>
          <cell r="O20">
            <v>0.29816436138344432</v>
          </cell>
          <cell r="P20">
            <v>2.0977442118919383</v>
          </cell>
          <cell r="Q20">
            <v>6.1497781104554106</v>
          </cell>
          <cell r="R20">
            <v>25.365382182063762</v>
          </cell>
          <cell r="S20">
            <v>0.90642069525898805</v>
          </cell>
          <cell r="T20">
            <v>0.12006335781156387</v>
          </cell>
          <cell r="U20">
            <v>295.18245860628065</v>
          </cell>
          <cell r="V20">
            <v>0.33595342377625359</v>
          </cell>
          <cell r="W20">
            <v>30.563283873790503</v>
          </cell>
          <cell r="X20">
            <v>0</v>
          </cell>
        </row>
        <row r="21">
          <cell r="D21" t="str">
            <v>kUSD</v>
          </cell>
          <cell r="E21">
            <v>2</v>
          </cell>
          <cell r="F21">
            <v>7.4245274476513865</v>
          </cell>
          <cell r="G21">
            <v>1</v>
          </cell>
          <cell r="H21">
            <v>75</v>
          </cell>
          <cell r="I21">
            <v>0.68597691687674711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  <cell r="N21">
            <v>1.1318619128466327</v>
          </cell>
          <cell r="O21">
            <v>2.2137294850028297</v>
          </cell>
          <cell r="P21">
            <v>15.574759479343523</v>
          </cell>
          <cell r="Q21">
            <v>45.659196378041877</v>
          </cell>
          <cell r="R21">
            <v>188.32597623089984</v>
          </cell>
          <cell r="S21">
            <v>6.7297453310696094</v>
          </cell>
          <cell r="T21">
            <v>0.89141369552914551</v>
          </cell>
          <cell r="U21">
            <v>2191.5902659875496</v>
          </cell>
          <cell r="V21">
            <v>2.494295415959253</v>
          </cell>
          <cell r="W21">
            <v>226.91794001131859</v>
          </cell>
          <cell r="X21">
            <v>0</v>
          </cell>
        </row>
        <row r="22">
          <cell r="D22" t="str">
            <v>kDZD</v>
          </cell>
          <cell r="E22">
            <v>3</v>
          </cell>
          <cell r="F22">
            <v>9.8993699302018498E-2</v>
          </cell>
          <cell r="G22">
            <v>1.3333333333333334E-2</v>
          </cell>
          <cell r="H22">
            <v>1</v>
          </cell>
          <cell r="I22">
            <v>9.1463588916899617E-3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  <cell r="N22">
            <v>1.5091492171288438E-2</v>
          </cell>
          <cell r="O22">
            <v>2.9516393133371063E-2</v>
          </cell>
          <cell r="P22">
            <v>0.20766345972458033</v>
          </cell>
          <cell r="Q22">
            <v>0.6087892850405584</v>
          </cell>
          <cell r="R22">
            <v>2.5110130164119977</v>
          </cell>
          <cell r="S22">
            <v>8.9729937747594801E-2</v>
          </cell>
          <cell r="T22">
            <v>1.1885515940388607E-2</v>
          </cell>
          <cell r="U22">
            <v>29.221203546500664</v>
          </cell>
          <cell r="V22">
            <v>3.325727221279004E-2</v>
          </cell>
          <cell r="W22">
            <v>3.0255725334842483</v>
          </cell>
          <cell r="X22">
            <v>0</v>
          </cell>
        </row>
        <row r="23">
          <cell r="D23" t="str">
            <v>kGBP</v>
          </cell>
          <cell r="E23">
            <v>4</v>
          </cell>
          <cell r="F23">
            <v>10.823290500000001</v>
          </cell>
          <cell r="G23">
            <v>1.457775</v>
          </cell>
          <cell r="H23">
            <v>109.333125</v>
          </cell>
          <cell r="I23">
            <v>1</v>
          </cell>
          <cell r="J23" t="e">
            <v>#DIV/0!</v>
          </cell>
          <cell r="K23" t="e">
            <v>#DIV/0!</v>
          </cell>
          <cell r="L23" t="e">
            <v>#DIV/0!</v>
          </cell>
          <cell r="M23" t="e">
            <v>#DIV/0!</v>
          </cell>
          <cell r="N23">
            <v>1.6500000000000004</v>
          </cell>
          <cell r="O23">
            <v>3.2271195000000001</v>
          </cell>
          <cell r="P23">
            <v>22.704495000000005</v>
          </cell>
          <cell r="Q23">
            <v>66.560834999999997</v>
          </cell>
          <cell r="R23">
            <v>274.5369</v>
          </cell>
          <cell r="S23">
            <v>9.8104545000000005</v>
          </cell>
          <cell r="T23">
            <v>1.2994806000000001</v>
          </cell>
          <cell r="U23">
            <v>3194.8455000000004</v>
          </cell>
          <cell r="V23">
            <v>3.6361214999999998</v>
          </cell>
          <cell r="W23">
            <v>330.7953</v>
          </cell>
          <cell r="X23">
            <v>0</v>
          </cell>
        </row>
        <row r="24">
          <cell r="D24">
            <v>0</v>
          </cell>
          <cell r="E24">
            <v>5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  <cell r="U24" t="e">
            <v>#DIV/0!</v>
          </cell>
          <cell r="V24" t="e">
            <v>#DIV/0!</v>
          </cell>
          <cell r="W24" t="e">
            <v>#DIV/0!</v>
          </cell>
          <cell r="X24">
            <v>0</v>
          </cell>
        </row>
        <row r="25">
          <cell r="D25">
            <v>0</v>
          </cell>
          <cell r="E25">
            <v>6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  <cell r="U25" t="e">
            <v>#DIV/0!</v>
          </cell>
          <cell r="V25" t="e">
            <v>#DIV/0!</v>
          </cell>
          <cell r="W25" t="e">
            <v>#DIV/0!</v>
          </cell>
          <cell r="X25">
            <v>0</v>
          </cell>
        </row>
        <row r="26">
          <cell r="D26">
            <v>0</v>
          </cell>
          <cell r="E26">
            <v>7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  <cell r="V26" t="e">
            <v>#DIV/0!</v>
          </cell>
          <cell r="W26" t="e">
            <v>#DIV/0!</v>
          </cell>
          <cell r="X26">
            <v>0</v>
          </cell>
        </row>
        <row r="27">
          <cell r="D27">
            <v>0</v>
          </cell>
          <cell r="E27">
            <v>8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  <cell r="V27" t="e">
            <v>#DIV/0!</v>
          </cell>
          <cell r="W27" t="e">
            <v>#DIV/0!</v>
          </cell>
          <cell r="X27">
            <v>0</v>
          </cell>
        </row>
        <row r="28">
          <cell r="D28" t="str">
            <v>kEuro</v>
          </cell>
          <cell r="E28">
            <v>9</v>
          </cell>
          <cell r="F28">
            <v>6.5595699999999999</v>
          </cell>
          <cell r="G28">
            <v>0.88349999999999995</v>
          </cell>
          <cell r="H28">
            <v>66.262499999999989</v>
          </cell>
          <cell r="I28">
            <v>0.60606060606060597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>
            <v>1</v>
          </cell>
          <cell r="O28">
            <v>1.95583</v>
          </cell>
          <cell r="P28">
            <v>13.760300000000001</v>
          </cell>
          <cell r="Q28">
            <v>40.3399</v>
          </cell>
          <cell r="R28">
            <v>166.386</v>
          </cell>
          <cell r="S28">
            <v>5.9457300000000002</v>
          </cell>
          <cell r="T28">
            <v>0.78756400000000004</v>
          </cell>
          <cell r="U28">
            <v>1936.27</v>
          </cell>
          <cell r="V28">
            <v>2.2037100000000001</v>
          </cell>
          <cell r="W28">
            <v>200.482</v>
          </cell>
          <cell r="X28">
            <v>0</v>
          </cell>
        </row>
        <row r="29">
          <cell r="D29" t="str">
            <v>kDEM</v>
          </cell>
          <cell r="E29">
            <v>10</v>
          </cell>
          <cell r="F29">
            <v>3.3538548851382788</v>
          </cell>
          <cell r="G29">
            <v>0.45172637703685903</v>
          </cell>
          <cell r="H29">
            <v>33.879478277764427</v>
          </cell>
          <cell r="I29">
            <v>0.30987386739164757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>
            <v>0.51129188119621849</v>
          </cell>
          <cell r="O29">
            <v>1</v>
          </cell>
          <cell r="P29">
            <v>7.0355296728243264</v>
          </cell>
          <cell r="Q29">
            <v>20.625463358267332</v>
          </cell>
          <cell r="R29">
            <v>85.071810944714002</v>
          </cell>
          <cell r="S29">
            <v>3.0400034767847921</v>
          </cell>
          <cell r="T29">
            <v>0.40267507912241862</v>
          </cell>
          <cell r="U29">
            <v>989.99913080380202</v>
          </cell>
          <cell r="V29">
            <v>1.1267390315109187</v>
          </cell>
          <cell r="W29">
            <v>102.50481892598027</v>
          </cell>
          <cell r="X29">
            <v>0</v>
          </cell>
        </row>
        <row r="30">
          <cell r="D30" t="str">
            <v>kATS</v>
          </cell>
          <cell r="E30">
            <v>11</v>
          </cell>
          <cell r="F30">
            <v>0.47670254282246743</v>
          </cell>
          <cell r="G30">
            <v>6.4206448987304043E-2</v>
          </cell>
          <cell r="H30">
            <v>4.8154836740478029</v>
          </cell>
          <cell r="I30">
            <v>4.4044141919914966E-2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>
            <v>7.2672834167859704E-2</v>
          </cell>
          <cell r="O30">
            <v>0.14213570925052504</v>
          </cell>
          <cell r="P30">
            <v>1</v>
          </cell>
          <cell r="Q30">
            <v>2.9316148630480434</v>
          </cell>
          <cell r="R30">
            <v>12.091742185853503</v>
          </cell>
          <cell r="S30">
            <v>0.43209305029686845</v>
          </cell>
          <cell r="T30">
            <v>5.7234507968576258E-2</v>
          </cell>
          <cell r="U30">
            <v>140.71422861420172</v>
          </cell>
          <cell r="V30">
            <v>0.1601498513840541</v>
          </cell>
          <cell r="W30">
            <v>14.56959513964085</v>
          </cell>
          <cell r="X30">
            <v>0</v>
          </cell>
        </row>
        <row r="31">
          <cell r="D31" t="str">
            <v>kBEF</v>
          </cell>
          <cell r="E31">
            <v>12</v>
          </cell>
          <cell r="F31">
            <v>0.16260749282967979</v>
          </cell>
          <cell r="G31">
            <v>2.1901392913715702E-2</v>
          </cell>
          <cell r="H31">
            <v>1.6426044685286776</v>
          </cell>
          <cell r="I31">
            <v>1.5023849986256934E-2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>
            <v>2.4789352477323941E-2</v>
          </cell>
          <cell r="O31">
            <v>4.8483759255724485E-2</v>
          </cell>
          <cell r="P31">
            <v>0.34110892689372069</v>
          </cell>
          <cell r="Q31">
            <v>1</v>
          </cell>
          <cell r="R31">
            <v>4.1246012012920206</v>
          </cell>
          <cell r="S31">
            <v>0.14739079670499927</v>
          </cell>
          <cell r="T31">
            <v>1.9523201594451152E-2</v>
          </cell>
          <cell r="U31">
            <v>47.99887952126803</v>
          </cell>
          <cell r="V31">
            <v>5.4628543947803539E-2</v>
          </cell>
          <cell r="W31">
            <v>4.9698189633588585</v>
          </cell>
          <cell r="X31">
            <v>0</v>
          </cell>
        </row>
        <row r="32">
          <cell r="D32" t="str">
            <v>kESP</v>
          </cell>
          <cell r="E32">
            <v>13</v>
          </cell>
          <cell r="F32">
            <v>3.9423809695527265E-2</v>
          </cell>
          <cell r="G32">
            <v>5.3099419422307165E-3</v>
          </cell>
          <cell r="H32">
            <v>0.39824564566730369</v>
          </cell>
          <cell r="I32">
            <v>3.6424976023259532E-3</v>
          </cell>
          <cell r="J32" t="e">
            <v>#DIV/0!</v>
          </cell>
          <cell r="K32" t="e">
            <v>#DIV/0!</v>
          </cell>
          <cell r="L32" t="e">
            <v>#DIV/0!</v>
          </cell>
          <cell r="M32" t="e">
            <v>#DIV/0!</v>
          </cell>
          <cell r="N32">
            <v>6.0101210438378233E-3</v>
          </cell>
          <cell r="O32">
            <v>1.175477504116933E-2</v>
          </cell>
          <cell r="P32">
            <v>8.2701068599521615E-2</v>
          </cell>
          <cell r="Q32">
            <v>0.24244768189631338</v>
          </cell>
          <cell r="R32">
            <v>1</v>
          </cell>
          <cell r="S32">
            <v>3.5734556993977859E-2</v>
          </cell>
          <cell r="T32">
            <v>4.7333549697690918E-3</v>
          </cell>
          <cell r="U32">
            <v>11.637217073551863</v>
          </cell>
          <cell r="V32">
            <v>1.3244563845515849E-2</v>
          </cell>
          <cell r="W32">
            <v>1.2049210871106946</v>
          </cell>
          <cell r="X32">
            <v>0</v>
          </cell>
        </row>
        <row r="33">
          <cell r="D33" t="str">
            <v>kFIM</v>
          </cell>
          <cell r="E33">
            <v>14</v>
          </cell>
          <cell r="F33">
            <v>1.1032404767791339</v>
          </cell>
          <cell r="G33">
            <v>0.14859403302874499</v>
          </cell>
          <cell r="H33">
            <v>11.144552477155873</v>
          </cell>
          <cell r="I33">
            <v>0.10193207664334002</v>
          </cell>
          <cell r="J33" t="e">
            <v>#DIV/0!</v>
          </cell>
          <cell r="K33" t="e">
            <v>#DIV/0!</v>
          </cell>
          <cell r="L33" t="e">
            <v>#DIV/0!</v>
          </cell>
          <cell r="M33" t="e">
            <v>#DIV/0!</v>
          </cell>
          <cell r="N33">
            <v>0.16818792646151104</v>
          </cell>
          <cell r="O33">
            <v>0.32894699221121715</v>
          </cell>
          <cell r="P33">
            <v>2.3143163244883307</v>
          </cell>
          <cell r="Q33">
            <v>6.7846841346647091</v>
          </cell>
          <cell r="R33">
            <v>27.984116332224975</v>
          </cell>
          <cell r="S33">
            <v>1</v>
          </cell>
          <cell r="T33">
            <v>0.13245875611573349</v>
          </cell>
          <cell r="U33">
            <v>325.65723636963003</v>
          </cell>
          <cell r="V33">
            <v>0.37063741542249651</v>
          </cell>
          <cell r="W33">
            <v>33.718651872856654</v>
          </cell>
          <cell r="X33">
            <v>0</v>
          </cell>
        </row>
        <row r="34">
          <cell r="D34" t="str">
            <v>kIEP</v>
          </cell>
          <cell r="E34">
            <v>15</v>
          </cell>
          <cell r="F34">
            <v>8.3289358071217059</v>
          </cell>
          <cell r="G34">
            <v>1.1218135922921819</v>
          </cell>
          <cell r="H34">
            <v>84.136019421913645</v>
          </cell>
          <cell r="I34">
            <v>0.76953822935101912</v>
          </cell>
          <cell r="J34" t="e">
            <v>#DIV/0!</v>
          </cell>
          <cell r="K34" t="e">
            <v>#DIV/0!</v>
          </cell>
          <cell r="L34" t="e">
            <v>#DIV/0!</v>
          </cell>
          <cell r="M34" t="e">
            <v>#DIV/0!</v>
          </cell>
          <cell r="N34">
            <v>1.2697380784291816</v>
          </cell>
          <cell r="O34">
            <v>2.4833918259341461</v>
          </cell>
          <cell r="P34">
            <v>17.47197688060907</v>
          </cell>
          <cell r="Q34">
            <v>51.221107110025343</v>
          </cell>
          <cell r="R34">
            <v>211.26663991751781</v>
          </cell>
          <cell r="S34">
            <v>7.5495197850587381</v>
          </cell>
          <cell r="T34">
            <v>1</v>
          </cell>
          <cell r="U34">
            <v>2458.5557491200716</v>
          </cell>
          <cell r="V34">
            <v>2.7981345008151717</v>
          </cell>
          <cell r="W34">
            <v>254.5596294396392</v>
          </cell>
          <cell r="X34">
            <v>0</v>
          </cell>
        </row>
        <row r="35">
          <cell r="D35" t="str">
            <v>kITL</v>
          </cell>
          <cell r="E35">
            <v>16</v>
          </cell>
          <cell r="F35">
            <v>3.3877351815604223E-3</v>
          </cell>
          <cell r="G35">
            <v>4.5628967034556125E-4</v>
          </cell>
          <cell r="H35">
            <v>3.4221725275917089E-2</v>
          </cell>
          <cell r="I35">
            <v>3.1300418126635541E-4</v>
          </cell>
          <cell r="J35" t="e">
            <v>#DIV/0!</v>
          </cell>
          <cell r="K35" t="e">
            <v>#DIV/0!</v>
          </cell>
          <cell r="L35" t="e">
            <v>#DIV/0!</v>
          </cell>
          <cell r="M35" t="e">
            <v>#DIV/0!</v>
          </cell>
          <cell r="N35">
            <v>5.1645689908948644E-4</v>
          </cell>
          <cell r="O35">
            <v>1.0101018969461903E-3</v>
          </cell>
          <cell r="P35">
            <v>7.1066018685410608E-3</v>
          </cell>
          <cell r="Q35">
            <v>2.0833819663579972E-2</v>
          </cell>
          <cell r="R35">
            <v>8.5931197611903279E-2</v>
          </cell>
          <cell r="S35">
            <v>3.070713278623332E-3</v>
          </cell>
          <cell r="T35">
            <v>4.067428612745123E-4</v>
          </cell>
          <cell r="U35">
            <v>1</v>
          </cell>
          <cell r="V35">
            <v>1.1381212330924921E-3</v>
          </cell>
          <cell r="W35">
            <v>0.10354031204325842</v>
          </cell>
          <cell r="X35">
            <v>0</v>
          </cell>
        </row>
        <row r="36">
          <cell r="D36" t="str">
            <v>kNLG</v>
          </cell>
          <cell r="E36">
            <v>17</v>
          </cell>
          <cell r="F36">
            <v>2.9766030920583924</v>
          </cell>
          <cell r="G36">
            <v>0.40091482091563774</v>
          </cell>
          <cell r="H36">
            <v>30.068611568672829</v>
          </cell>
          <cell r="I36">
            <v>0.27501831278190236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>
            <v>0.45378021609013891</v>
          </cell>
          <cell r="O36">
            <v>0.88751696003557634</v>
          </cell>
          <cell r="P36">
            <v>6.244151907465139</v>
          </cell>
          <cell r="Q36">
            <v>18.305448539054595</v>
          </cell>
          <cell r="R36">
            <v>75.502675034373851</v>
          </cell>
          <cell r="S36">
            <v>2.6980546442136215</v>
          </cell>
          <cell r="T36">
            <v>0.35738096210481418</v>
          </cell>
          <cell r="U36">
            <v>878.64101900885339</v>
          </cell>
          <cell r="V36">
            <v>1</v>
          </cell>
          <cell r="W36">
            <v>90.974765282183228</v>
          </cell>
          <cell r="X36">
            <v>0</v>
          </cell>
        </row>
        <row r="37">
          <cell r="D37" t="str">
            <v>kPTE</v>
          </cell>
          <cell r="E37">
            <v>18</v>
          </cell>
          <cell r="F37">
            <v>3.2718997216707735E-2</v>
          </cell>
          <cell r="G37">
            <v>4.4068794205963631E-3</v>
          </cell>
          <cell r="H37">
            <v>0.33051595654472721</v>
          </cell>
          <cell r="I37">
            <v>3.0230175579882787E-3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  <cell r="N37">
            <v>4.9879789706806597E-3</v>
          </cell>
          <cell r="O37">
            <v>9.7556389102263549E-3</v>
          </cell>
          <cell r="P37">
            <v>6.8636087030257087E-2</v>
          </cell>
          <cell r="Q37">
            <v>0.20121457287936073</v>
          </cell>
          <cell r="R37">
            <v>0.82992986901567223</v>
          </cell>
          <cell r="S37">
            <v>2.9657176205345116E-2</v>
          </cell>
          <cell r="T37">
            <v>3.9283526700651427E-3</v>
          </cell>
          <cell r="U37">
            <v>9.6580740415598409</v>
          </cell>
          <cell r="V37">
            <v>1.0992059137478676E-2</v>
          </cell>
          <cell r="W37">
            <v>1</v>
          </cell>
          <cell r="X37">
            <v>0</v>
          </cell>
        </row>
        <row r="38">
          <cell r="D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ers"/>
      <sheetName val="Fiche vierge"/>
      <sheetName val="exemple"/>
    </sheetNames>
    <sheetDataSet>
      <sheetData sheetId="0">
        <row r="2">
          <cell r="B2" t="str">
            <v>Gas Plant - solution onshore</v>
          </cell>
        </row>
        <row r="3">
          <cell r="B3" t="str">
            <v>Gas Plant - solution swamp</v>
          </cell>
        </row>
        <row r="4">
          <cell r="B4" t="str">
            <v>Pipeline</v>
          </cell>
        </row>
        <row r="5">
          <cell r="B5" t="str">
            <v>Réservoirs de stockage (huile)</v>
          </cell>
        </row>
        <row r="6">
          <cell r="B6" t="str">
            <v>GNL : terminaux &amp; stockage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ESE % EPC"/>
      <sheetName val="SYNTHESE % Construction"/>
      <sheetName val="COUTS UNITAIRES"/>
      <sheetName val="Barcelone NLG"/>
      <sheetName val="Bilbao NLG"/>
      <sheetName val="Blue Stream"/>
      <sheetName val="Cawthorne Channel Base"/>
      <sheetName val="Cawthorne Channel Alternate"/>
      <sheetName val="Conoco Syrie"/>
      <sheetName val="CPC Pipeline"/>
      <sheetName val="CPC Terminal"/>
      <sheetName val="Format"/>
      <sheetName val="Kharyaga"/>
      <sheetName val="Obigbo AGG Plant"/>
      <sheetName val="Obite Gas Plant"/>
      <sheetName val="Odidi"/>
      <sheetName val="QIT Infrastucture"/>
      <sheetName val="Sonara Cameroun"/>
      <sheetName val="Yokri Base"/>
      <sheetName val="Yokri Alternate"/>
    </sheetNames>
    <sheetDataSet>
      <sheetData sheetId="0">
        <row r="2">
          <cell r="B2" t="str">
            <v>Gas Plant - solution onshore</v>
          </cell>
        </row>
        <row r="3">
          <cell r="B3" t="str">
            <v>Gas Plant - solution swamp</v>
          </cell>
        </row>
        <row r="4">
          <cell r="B4" t="str">
            <v>Pipeline</v>
          </cell>
        </row>
        <row r="5">
          <cell r="B5" t="str">
            <v>Réservoirs de stockage (huile)</v>
          </cell>
        </row>
        <row r="6">
          <cell r="B6" t="str">
            <v>GNL : terminaux &amp; stockage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2:E23"/>
  <sheetViews>
    <sheetView showGridLines="0" topLeftCell="A4" zoomScale="70" zoomScaleNormal="70" workbookViewId="0">
      <selection activeCell="B10" sqref="B10"/>
    </sheetView>
  </sheetViews>
  <sheetFormatPr defaultColWidth="9.1796875" defaultRowHeight="15.75" customHeight="1" x14ac:dyDescent="0.35"/>
  <cols>
    <col min="2" max="2" width="48.26953125" customWidth="1"/>
    <col min="3" max="3" width="26" customWidth="1"/>
    <col min="4" max="4" width="35.26953125" customWidth="1"/>
    <col min="5" max="11" width="26" customWidth="1"/>
  </cols>
  <sheetData>
    <row r="2" spans="1:5" ht="15.75" customHeight="1" x14ac:dyDescent="0.35">
      <c r="B2" s="9" t="s">
        <v>4</v>
      </c>
      <c r="C2" s="10"/>
      <c r="D2" s="10"/>
      <c r="E2" s="10"/>
    </row>
    <row r="3" spans="1:5" ht="15.75" customHeight="1" x14ac:dyDescent="0.35">
      <c r="B3" s="11" t="s">
        <v>5</v>
      </c>
      <c r="C3" s="12" t="s">
        <v>6</v>
      </c>
      <c r="D3" s="12"/>
      <c r="E3" s="12"/>
    </row>
    <row r="4" spans="1:5" ht="15.75" customHeight="1" x14ac:dyDescent="0.35">
      <c r="B4" s="11" t="s">
        <v>7</v>
      </c>
      <c r="C4" s="12" t="s">
        <v>8</v>
      </c>
      <c r="D4" s="13" t="s">
        <v>9</v>
      </c>
      <c r="E4" s="12"/>
    </row>
    <row r="5" spans="1:5" ht="15.75" customHeight="1" x14ac:dyDescent="0.35">
      <c r="B5" s="11" t="s">
        <v>10</v>
      </c>
      <c r="C5" s="12" t="s">
        <v>8</v>
      </c>
      <c r="D5" s="13" t="s">
        <v>9</v>
      </c>
      <c r="E5" s="12"/>
    </row>
    <row r="6" spans="1:5" ht="15.75" customHeight="1" x14ac:dyDescent="0.35">
      <c r="B6" s="11" t="s">
        <v>11</v>
      </c>
      <c r="C6" s="12" t="s">
        <v>12</v>
      </c>
      <c r="D6" s="12" t="s">
        <v>13</v>
      </c>
      <c r="E6" s="12"/>
    </row>
    <row r="9" spans="1:5" ht="15.75" customHeight="1" x14ac:dyDescent="0.35">
      <c r="A9" s="1"/>
      <c r="B9" s="39" t="s">
        <v>26</v>
      </c>
      <c r="C9" s="40"/>
      <c r="D9" s="40"/>
      <c r="E9" s="40"/>
    </row>
    <row r="10" spans="1:5" ht="15.75" customHeight="1" thickBot="1" x14ac:dyDescent="0.4">
      <c r="B10" s="2"/>
      <c r="C10" s="3"/>
      <c r="D10" s="3"/>
      <c r="E10" s="3"/>
    </row>
    <row r="11" spans="1:5" ht="15.75" customHeight="1" x14ac:dyDescent="0.35">
      <c r="B11" s="8" t="s">
        <v>14</v>
      </c>
      <c r="C11" s="14" t="s">
        <v>15</v>
      </c>
      <c r="D11" s="14" t="s">
        <v>16</v>
      </c>
      <c r="E11" s="14" t="s">
        <v>17</v>
      </c>
    </row>
    <row r="12" spans="1:5" ht="29" x14ac:dyDescent="0.35">
      <c r="B12" s="15" t="s">
        <v>1</v>
      </c>
      <c r="C12" s="4">
        <v>40</v>
      </c>
      <c r="D12" s="16" t="s">
        <v>18</v>
      </c>
      <c r="E12" s="16" t="s">
        <v>19</v>
      </c>
    </row>
    <row r="13" spans="1:5" ht="14.5" x14ac:dyDescent="0.35">
      <c r="B13" s="3" t="s">
        <v>0</v>
      </c>
      <c r="C13" s="23">
        <v>0.6</v>
      </c>
      <c r="D13" s="16" t="s">
        <v>20</v>
      </c>
      <c r="E13" s="16" t="s">
        <v>19</v>
      </c>
    </row>
    <row r="14" spans="1:5" ht="15.75" customHeight="1" thickBot="1" x14ac:dyDescent="0.5">
      <c r="B14" s="5" t="s">
        <v>21</v>
      </c>
      <c r="C14" s="17">
        <v>100</v>
      </c>
      <c r="D14" s="18"/>
      <c r="E14" s="18"/>
    </row>
    <row r="15" spans="1:5" ht="15.75" customHeight="1" x14ac:dyDescent="0.35">
      <c r="B15" s="6"/>
      <c r="C15" s="6"/>
      <c r="D15" s="6"/>
    </row>
    <row r="16" spans="1:5" ht="15.75" customHeight="1" thickBot="1" x14ac:dyDescent="0.4">
      <c r="B16" s="7"/>
      <c r="C16" s="6"/>
      <c r="D16" s="6"/>
      <c r="E16" s="6"/>
    </row>
    <row r="17" spans="2:5" ht="15.75" customHeight="1" x14ac:dyDescent="0.35">
      <c r="B17" s="8" t="s">
        <v>2</v>
      </c>
      <c r="C17" s="20">
        <v>1</v>
      </c>
      <c r="D17" s="21">
        <v>2</v>
      </c>
      <c r="E17" s="19">
        <v>3</v>
      </c>
    </row>
    <row r="18" spans="2:5" ht="15.75" customHeight="1" x14ac:dyDescent="0.35">
      <c r="B18" s="3" t="s">
        <v>1</v>
      </c>
      <c r="C18" s="26" t="e">
        <f>#REF!</f>
        <v>#REF!</v>
      </c>
      <c r="D18" s="26" t="e">
        <f>#REF!</f>
        <v>#REF!</v>
      </c>
      <c r="E18" s="26" t="e">
        <f>#REF!</f>
        <v>#REF!</v>
      </c>
    </row>
    <row r="19" spans="2:5" ht="15.75" customHeight="1" x14ac:dyDescent="0.35">
      <c r="B19" s="3" t="s">
        <v>24</v>
      </c>
      <c r="C19" s="27" t="e">
        <f>(C18 - 0) / (1000 - 0)</f>
        <v>#REF!</v>
      </c>
      <c r="D19" s="27" t="e">
        <f t="shared" ref="D19:E19" si="0">(D18 - 0) / (1000 - 0)</f>
        <v>#REF!</v>
      </c>
      <c r="E19" s="27" t="e">
        <f t="shared" si="0"/>
        <v>#REF!</v>
      </c>
    </row>
    <row r="20" spans="2:5" ht="15.75" customHeight="1" x14ac:dyDescent="0.35">
      <c r="B20" s="24" t="s">
        <v>22</v>
      </c>
      <c r="C20" s="28" t="e">
        <f>C19*$C$12</f>
        <v>#REF!</v>
      </c>
      <c r="D20" s="28" t="e">
        <f t="shared" ref="D20:E20" si="1">D19*$C$12</f>
        <v>#REF!</v>
      </c>
      <c r="E20" s="28" t="e">
        <f t="shared" si="1"/>
        <v>#REF!</v>
      </c>
    </row>
    <row r="21" spans="2:5" ht="15.75" customHeight="1" x14ac:dyDescent="0.35">
      <c r="B21" s="25" t="s">
        <v>25</v>
      </c>
      <c r="C21" s="29" t="e">
        <f>#REF!</f>
        <v>#REF!</v>
      </c>
      <c r="D21" s="29" t="e">
        <f>#REF!</f>
        <v>#REF!</v>
      </c>
      <c r="E21" s="29" t="e">
        <f>#REF!</f>
        <v>#REF!</v>
      </c>
    </row>
    <row r="22" spans="2:5" ht="15.75" customHeight="1" x14ac:dyDescent="0.35">
      <c r="B22" s="25" t="s">
        <v>23</v>
      </c>
      <c r="C22" s="22" t="e">
        <f>C21*$C$13</f>
        <v>#REF!</v>
      </c>
      <c r="D22" s="22" t="e">
        <f t="shared" ref="D22:E22" si="2">D21*$C$13</f>
        <v>#REF!</v>
      </c>
      <c r="E22" s="22" t="e">
        <f t="shared" si="2"/>
        <v>#REF!</v>
      </c>
    </row>
    <row r="23" spans="2:5" ht="15.75" customHeight="1" thickBot="1" x14ac:dyDescent="0.5">
      <c r="B23" s="5" t="s">
        <v>3</v>
      </c>
      <c r="C23" s="30" t="e">
        <f>C20+C22</f>
        <v>#REF!</v>
      </c>
      <c r="D23" s="30" t="e">
        <f>D20+D22</f>
        <v>#REF!</v>
      </c>
      <c r="E23" s="30" t="e">
        <f>E20+E22</f>
        <v>#REF!</v>
      </c>
    </row>
  </sheetData>
  <mergeCells count="1">
    <mergeCell ref="B9:E9"/>
  </mergeCells>
  <conditionalFormatting sqref="C19:E19">
    <cfRule type="cellIs" dxfId="0" priority="1" operator="lessThan">
      <formula>0.6</formula>
    </cfRule>
  </conditionalFormatting>
  <pageMargins left="0.7" right="0.7" top="0.75" bottom="0.75" header="0.3" footer="0.3"/>
  <pageSetup paperSize="9" orientation="portrait" r:id="rId1"/>
  <headerFooter>
    <oddHeader>&amp;A</oddHeader>
    <oddFooter>&amp;F&amp;L&amp;1#&amp;"Calibri"&amp;10&amp;K000000Classification: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FA91-783F-4994-BC08-8867861A147B}">
  <dimension ref="A1:C14"/>
  <sheetViews>
    <sheetView tabSelected="1" zoomScale="70" zoomScaleNormal="70" workbookViewId="0">
      <selection activeCell="E8" sqref="E8"/>
    </sheetView>
  </sheetViews>
  <sheetFormatPr defaultRowHeight="14.5" x14ac:dyDescent="0.35"/>
  <cols>
    <col min="1" max="1" width="20.453125" customWidth="1"/>
    <col min="2" max="3" width="50.6328125" customWidth="1"/>
  </cols>
  <sheetData>
    <row r="1" spans="1:3" x14ac:dyDescent="0.35">
      <c r="A1" s="41" t="s">
        <v>47</v>
      </c>
      <c r="B1" s="41" t="s">
        <v>45</v>
      </c>
      <c r="C1" s="41" t="s">
        <v>46</v>
      </c>
    </row>
    <row r="2" spans="1:3" ht="16.5" x14ac:dyDescent="0.45">
      <c r="A2" s="42" t="s">
        <v>27</v>
      </c>
      <c r="B2" s="43"/>
      <c r="C2" s="43"/>
    </row>
    <row r="3" spans="1:3" s="36" customFormat="1" ht="33" x14ac:dyDescent="0.35">
      <c r="A3" s="35" t="s">
        <v>28</v>
      </c>
      <c r="B3" s="37" t="s">
        <v>34</v>
      </c>
      <c r="C3" s="38"/>
    </row>
    <row r="4" spans="1:3" s="36" customFormat="1" ht="16.5" x14ac:dyDescent="0.35">
      <c r="A4" s="35" t="s">
        <v>29</v>
      </c>
      <c r="B4" s="37" t="s">
        <v>36</v>
      </c>
      <c r="C4" s="38"/>
    </row>
    <row r="5" spans="1:3" s="36" customFormat="1" ht="16.5" x14ac:dyDescent="0.35">
      <c r="A5" s="35" t="s">
        <v>30</v>
      </c>
      <c r="B5" s="37" t="s">
        <v>35</v>
      </c>
      <c r="C5" s="38"/>
    </row>
    <row r="6" spans="1:3" ht="33" x14ac:dyDescent="0.45">
      <c r="A6" s="31" t="s">
        <v>31</v>
      </c>
      <c r="B6" s="34" t="s">
        <v>37</v>
      </c>
      <c r="C6" s="38"/>
    </row>
    <row r="7" spans="1:3" s="36" customFormat="1" ht="16.5" x14ac:dyDescent="0.35">
      <c r="A7" s="35" t="s">
        <v>32</v>
      </c>
      <c r="B7" s="34" t="s">
        <v>33</v>
      </c>
      <c r="C7" s="38"/>
    </row>
    <row r="8" spans="1:3" ht="16.5" x14ac:dyDescent="0.45">
      <c r="A8" s="44" t="s">
        <v>40</v>
      </c>
      <c r="B8" s="45"/>
      <c r="C8" s="46"/>
    </row>
    <row r="9" spans="1:3" ht="16.5" x14ac:dyDescent="0.45">
      <c r="A9" s="31" t="s">
        <v>28</v>
      </c>
      <c r="B9" s="34" t="s">
        <v>38</v>
      </c>
      <c r="C9" s="38"/>
    </row>
    <row r="10" spans="1:3" ht="33" x14ac:dyDescent="0.45">
      <c r="A10" s="31" t="s">
        <v>29</v>
      </c>
      <c r="B10" s="34" t="s">
        <v>39</v>
      </c>
      <c r="C10" s="38"/>
    </row>
    <row r="11" spans="1:3" ht="16.5" x14ac:dyDescent="0.35">
      <c r="A11" s="47" t="s">
        <v>42</v>
      </c>
      <c r="B11" s="48"/>
      <c r="C11" s="49"/>
    </row>
    <row r="12" spans="1:3" ht="33" x14ac:dyDescent="0.35">
      <c r="A12" s="33" t="s">
        <v>28</v>
      </c>
      <c r="B12" s="34" t="s">
        <v>41</v>
      </c>
      <c r="C12" s="38"/>
    </row>
    <row r="13" spans="1:3" ht="33" x14ac:dyDescent="0.45">
      <c r="A13" s="33" t="s">
        <v>29</v>
      </c>
      <c r="B13" s="32" t="s">
        <v>43</v>
      </c>
      <c r="C13" s="38"/>
    </row>
    <row r="14" spans="1:3" ht="16.5" x14ac:dyDescent="0.45">
      <c r="A14" s="31" t="s">
        <v>30</v>
      </c>
      <c r="B14" s="32" t="s">
        <v>44</v>
      </c>
      <c r="C14" s="38"/>
    </row>
  </sheetData>
  <mergeCells count="3">
    <mergeCell ref="A8:C8"/>
    <mergeCell ref="A11:C11"/>
    <mergeCell ref="A2:C2"/>
  </mergeCells>
  <pageMargins left="0.7" right="0.7" top="0.75" bottom="0.75" header="0.3" footer="0.3"/>
  <pageSetup paperSize="9" scale="66" orientation="portrait" r:id="rId1"/>
  <headerFooter>
    <oddFooter>&amp;L&amp;1#&amp;"Calibri"&amp;10&amp;K000000Classification: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4738DADC514F47818DB68C3F743C98" ma:contentTypeVersion="13" ma:contentTypeDescription="Create a new document." ma:contentTypeScope="" ma:versionID="9829970f6fa6458d512e50a28fe95c12">
  <xsd:schema xmlns:xsd="http://www.w3.org/2001/XMLSchema" xmlns:xs="http://www.w3.org/2001/XMLSchema" xmlns:p="http://schemas.microsoft.com/office/2006/metadata/properties" xmlns:ns3="d3184cc8-6672-4075-bba1-8cf1c1bc17d7" xmlns:ns4="7d2f0994-6aa9-436a-b19b-43c594d02445" targetNamespace="http://schemas.microsoft.com/office/2006/metadata/properties" ma:root="true" ma:fieldsID="044b74ca4811f9c838c8d1c28b1d5c8b" ns3:_="" ns4:_="">
    <xsd:import namespace="d3184cc8-6672-4075-bba1-8cf1c1bc17d7"/>
    <xsd:import namespace="7d2f0994-6aa9-436a-b19b-43c594d024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4cc8-6672-4075-bba1-8cf1c1bc1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0994-6aa9-436a-b19b-43c594d02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BB2F5F-1C13-4DA2-A888-B865EA83FCB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3184cc8-6672-4075-bba1-8cf1c1bc17d7"/>
    <ds:schemaRef ds:uri="7d2f0994-6aa9-436a-b19b-43c594d0244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F9EE4E-C59F-455D-825D-EBC8C2C68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9B1C6-C9AE-4440-B692-5110D2A5FB4B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</vt:lpstr>
      <vt:lpstr>Technical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Ferraro</dc:creator>
  <cp:lastModifiedBy>Narendra Rawal</cp:lastModifiedBy>
  <cp:lastPrinted>2021-09-16T04:21:21Z</cp:lastPrinted>
  <dcterms:created xsi:type="dcterms:W3CDTF">2016-01-04T15:58:06Z</dcterms:created>
  <dcterms:modified xsi:type="dcterms:W3CDTF">2024-08-16T08:25:07Z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0x0101001D4738DADC514F47818DB68C3F743C98</vt:lpwstr>
  </property>
  <property fmtid="{D5CDD505-2E9C-101B-9397-08002B2CF9AE}" pid="3" name="MSIP_Label_71bba39d-4745-4e9d-97db-0c1927b54242_Enabled">
    <vt:lpwstr>true</vt:lpwstr>
  </property>
  <property fmtid="{D5CDD505-2E9C-101B-9397-08002B2CF9AE}" pid="4" name="MSIP_Label_71bba39d-4745-4e9d-97db-0c1927b54242_SetDate">
    <vt:lpwstr>2023-03-23T03:54:26Z</vt:lpwstr>
  </property>
  <property fmtid="{D5CDD505-2E9C-101B-9397-08002B2CF9AE}" pid="5" name="MSIP_Label_71bba39d-4745-4e9d-97db-0c1927b54242_Method">
    <vt:lpwstr>Privileged</vt:lpwstr>
  </property>
  <property fmtid="{D5CDD505-2E9C-101B-9397-08002B2CF9AE}" pid="6" name="MSIP_Label_71bba39d-4745-4e9d-97db-0c1927b54242_Name">
    <vt:lpwstr>Internal</vt:lpwstr>
  </property>
  <property fmtid="{D5CDD505-2E9C-101B-9397-08002B2CF9AE}" pid="7" name="MSIP_Label_71bba39d-4745-4e9d-97db-0c1927b54242_SiteId">
    <vt:lpwstr>05d75c05-fa1a-42e7-9cf1-eb416c396f2d</vt:lpwstr>
  </property>
  <property fmtid="{D5CDD505-2E9C-101B-9397-08002B2CF9AE}" pid="8" name="MSIP_Label_71bba39d-4745-4e9d-97db-0c1927b54242_ActionId">
    <vt:lpwstr>373e186e-8c20-4fa7-8f94-dfe143476487</vt:lpwstr>
  </property>
  <property fmtid="{D5CDD505-2E9C-101B-9397-08002B2CF9AE}" pid="9" name="MSIP_Label_71bba39d-4745-4e9d-97db-0c1927b54242_ContentBits">
    <vt:lpwstr>2</vt:lpwstr>
  </property>
</Properties>
</file>