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OperationsStatistics/Shared Documents/Operations Statistics/Berthing Auto Report/"/>
    </mc:Choice>
  </mc:AlternateContent>
  <xr:revisionPtr revIDLastSave="974" documentId="13_ncr:1_{27A6F85C-4243-4C25-A4E8-DFE73EA17165}" xr6:coauthVersionLast="47" xr6:coauthVersionMax="47" xr10:uidLastSave="{820D219B-66D8-4DE3-999A-C98964B3883F}"/>
  <bookViews>
    <workbookView xWindow="-120" yWindow="-120" windowWidth="29040" windowHeight="15840" xr2:uid="{3CF5FD3E-FCCA-4A96-9C4F-A7A1FC5A8F42}"/>
  </bookViews>
  <sheets>
    <sheet name="APMT" sheetId="1" r:id="rId1"/>
  </sheets>
  <definedNames>
    <definedName name="_xlnm._FilterDatabase" localSheetId="0" hidden="1">APMT!$A$1:$K$26</definedName>
    <definedName name="_xlnm.Print_Area" localSheetId="0">APMT!$A$1:$K$25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F8" i="1"/>
  <c r="F6" i="1"/>
  <c r="D25" i="1"/>
  <c r="C17" i="1"/>
  <c r="C13" i="1"/>
  <c r="K8" i="1"/>
  <c r="K7" i="1"/>
  <c r="K6" i="1"/>
  <c r="F7" i="1"/>
</calcChain>
</file>

<file path=xl/sharedStrings.xml><?xml version="1.0" encoding="utf-8"?>
<sst xmlns="http://schemas.openxmlformats.org/spreadsheetml/2006/main" count="62" uniqueCount="55">
  <si>
    <t>TERMINAL</t>
  </si>
  <si>
    <t>APMT</t>
  </si>
  <si>
    <t>Upto Previous Month TEUs</t>
  </si>
  <si>
    <t>Upto Previous Month TONs</t>
  </si>
  <si>
    <t>Date</t>
  </si>
  <si>
    <t>VESSELS ON BERTH</t>
  </si>
  <si>
    <t>Berth</t>
  </si>
  <si>
    <t>VIA</t>
  </si>
  <si>
    <t>VesselName</t>
  </si>
  <si>
    <t>cargo</t>
  </si>
  <si>
    <t>Alongside (Date/Time)</t>
  </si>
  <si>
    <t>Expected completion (Date/Time)</t>
  </si>
  <si>
    <t>Reason if Vessel Anchored before Berthing</t>
  </si>
  <si>
    <t>APMT-01</t>
  </si>
  <si>
    <t>APMT-02</t>
  </si>
  <si>
    <t>TRAFFIC THROUGHPUT (TEUS)</t>
  </si>
  <si>
    <t>PERIOD</t>
  </si>
  <si>
    <t>CONTAINER VESSELS</t>
  </si>
  <si>
    <t>IMP TEUS</t>
  </si>
  <si>
    <t>EXP TEUS</t>
  </si>
  <si>
    <t>TOTAL
TEUS</t>
  </si>
  <si>
    <t>BULK VESSELS</t>
  </si>
  <si>
    <t>DRY BULK TONS</t>
  </si>
  <si>
    <t>BREAK BULK TONS</t>
  </si>
  <si>
    <t>LIQUID BULK Tons</t>
  </si>
  <si>
    <t>BULK TOTAL
TONS</t>
  </si>
  <si>
    <t>DAY</t>
  </si>
  <si>
    <t>MONTH</t>
  </si>
  <si>
    <r>
      <rPr>
        <b/>
        <sz val="11"/>
        <color rgb="FF0D0D0D"/>
        <rFont val="Calibri"/>
        <family val="2"/>
        <scheme val="minor"/>
      </rPr>
      <t>YEAR</t>
    </r>
  </si>
  <si>
    <t>YARD INVENTORY IN TEUS</t>
  </si>
  <si>
    <t>CATEGORY</t>
  </si>
  <si>
    <t>TEUs</t>
  </si>
  <si>
    <t>IMPORT</t>
  </si>
  <si>
    <t>EXPORT</t>
  </si>
  <si>
    <t>TRANSHIPMENT</t>
  </si>
  <si>
    <t>TOTAL</t>
  </si>
  <si>
    <t>GATE MOVEMENTS</t>
  </si>
  <si>
    <t>GATE</t>
  </si>
  <si>
    <t>IN</t>
  </si>
  <si>
    <t>OUT</t>
  </si>
  <si>
    <t>ICD PENDENCY</t>
  </si>
  <si>
    <t>DESTINATION</t>
  </si>
  <si>
    <t>TEUS</t>
  </si>
  <si>
    <t>TKD</t>
  </si>
  <si>
    <t>OTHERS</t>
  </si>
  <si>
    <t>CFS PENDENCY</t>
  </si>
  <si>
    <t>REEFER SLOTS</t>
  </si>
  <si>
    <t>OCCUPIED</t>
  </si>
  <si>
    <t>AVAILABLE</t>
  </si>
  <si>
    <t>END</t>
  </si>
  <si>
    <t>Q1826</t>
  </si>
  <si>
    <t>Q1889</t>
  </si>
  <si>
    <t>OOCL LUXEMBOURG</t>
  </si>
  <si>
    <t>SCI MUMBAI</t>
  </si>
  <si>
    <t>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</si>
</sst>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\ hh: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D0D0D"/>
      <name val="Calibri"/>
      <family val="2"/>
      <scheme val="minor"/>
    </font>
    <font>
      <sz val="10"/>
      <name val="Arial"/>
      <family val="2"/>
    </font>
    <font>
      <b/>
      <sz val="10"/>
      <name val="Maersk Text"/>
    </font>
    <font>
      <sz val="10"/>
      <name val="Maersk Text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71">
    <xf numFmtId="0" fontId="0" fillId="0" borderId="0" xfId="0"/>
    <xf numFmtId="0" fontId="2" fillId="0" borderId="0" xfId="1" applyFont="1" applyAlignment="1">
      <alignment horizontal="left" vertical="center" indent="1"/>
    </xf>
    <xf numFmtId="0" fontId="3" fillId="2" borderId="1" xfId="1" applyFont="1" applyFill="1" applyBorder="1" applyAlignment="1">
      <alignment horizontal="left" vertical="center" wrapText="1" indent="1"/>
    </xf>
    <xf numFmtId="3" fontId="3" fillId="2" borderId="1" xfId="1" applyNumberFormat="1" applyFont="1" applyFill="1" applyBorder="1" applyAlignment="1">
      <alignment horizontal="left" vertical="center" wrapText="1" indent="1"/>
    </xf>
    <xf numFmtId="4" fontId="3" fillId="2" borderId="1" xfId="1" applyNumberFormat="1" applyFont="1" applyFill="1" applyBorder="1" applyAlignment="1">
      <alignment horizontal="left" vertical="center" wrapText="1" indent="1"/>
    </xf>
    <xf numFmtId="14" fontId="3" fillId="3" borderId="2" xfId="1" applyNumberFormat="1" applyFont="1" applyFill="1" applyBorder="1" applyAlignment="1">
      <alignment horizontal="center" vertical="center" wrapText="1"/>
    </xf>
    <xf numFmtId="0" fontId="1" fillId="0" borderId="0" xfId="1"/>
    <xf numFmtId="0" fontId="2" fillId="0" borderId="3" xfId="1" applyFont="1" applyBorder="1" applyAlignment="1">
      <alignment horizontal="left" vertical="center" indent="1"/>
    </xf>
    <xf numFmtId="0" fontId="3" fillId="3" borderId="2" xfId="1" applyFont="1" applyFill="1" applyBorder="1" applyAlignment="1">
      <alignment horizontal="left" vertical="center" wrapText="1" indent="1"/>
    </xf>
    <xf numFmtId="0" fontId="3" fillId="3" borderId="2" xfId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1" fillId="0" borderId="4" xfId="1" applyBorder="1" applyAlignment="1">
      <alignment horizontal="left" indent="1"/>
    </xf>
    <xf numFmtId="0" fontId="3" fillId="0" borderId="5" xfId="1" applyFont="1" applyBorder="1" applyAlignment="1">
      <alignment horizontal="left" vertical="center" wrapText="1" indent="1"/>
    </xf>
    <xf numFmtId="22" fontId="1" fillId="0" borderId="5" xfId="1" applyNumberForma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wrapText="1" indent="1"/>
    </xf>
    <xf numFmtId="0" fontId="5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top" indent="1"/>
    </xf>
    <xf numFmtId="0" fontId="3" fillId="3" borderId="2" xfId="1" applyFont="1" applyFill="1" applyBorder="1" applyAlignment="1">
      <alignment horizontal="left" vertical="top" wrapText="1" indent="1"/>
    </xf>
    <xf numFmtId="0" fontId="3" fillId="3" borderId="2" xfId="1" applyFont="1" applyFill="1" applyBorder="1" applyAlignment="1">
      <alignment horizontal="center" vertical="top" wrapText="1"/>
    </xf>
    <xf numFmtId="0" fontId="1" fillId="0" borderId="4" xfId="1" applyBorder="1" applyAlignment="1">
      <alignment horizontal="left" vertical="center" indent="1"/>
    </xf>
    <xf numFmtId="0" fontId="3" fillId="4" borderId="2" xfId="1" applyFont="1" applyFill="1" applyBorder="1" applyAlignment="1">
      <alignment horizontal="left" vertical="center" wrapText="1" indent="1"/>
    </xf>
    <xf numFmtId="1" fontId="5" fillId="5" borderId="2" xfId="1" applyNumberFormat="1" applyFont="1" applyFill="1" applyBorder="1" applyAlignment="1">
      <alignment horizontal="center" vertical="center" shrinkToFit="1"/>
    </xf>
    <xf numFmtId="1" fontId="5" fillId="0" borderId="2" xfId="1" applyNumberFormat="1" applyFont="1" applyBorder="1" applyAlignment="1">
      <alignment horizontal="center" vertical="center" shrinkToFit="1"/>
    </xf>
    <xf numFmtId="3" fontId="5" fillId="5" borderId="2" xfId="1" applyNumberFormat="1" applyFont="1" applyFill="1" applyBorder="1" applyAlignment="1">
      <alignment horizontal="center" vertical="center" shrinkToFit="1"/>
    </xf>
    <xf numFmtId="4" fontId="5" fillId="0" borderId="2" xfId="1" applyNumberFormat="1" applyFont="1" applyBorder="1" applyAlignment="1">
      <alignment horizontal="center" vertical="center" shrinkToFit="1"/>
    </xf>
    <xf numFmtId="4" fontId="5" fillId="5" borderId="2" xfId="1" applyNumberFormat="1" applyFont="1" applyFill="1" applyBorder="1" applyAlignment="1">
      <alignment horizontal="center" vertical="center" shrinkToFit="1"/>
    </xf>
    <xf numFmtId="0" fontId="1" fillId="0" borderId="7" xfId="1" applyBorder="1" applyAlignment="1">
      <alignment horizontal="left" vertical="center" indent="1"/>
    </xf>
    <xf numFmtId="0" fontId="3" fillId="3" borderId="8" xfId="1" applyFont="1" applyFill="1" applyBorder="1" applyAlignment="1">
      <alignment horizontal="left" vertical="top" wrapText="1" indent="1"/>
    </xf>
    <xf numFmtId="3" fontId="3" fillId="3" borderId="8" xfId="1" applyNumberFormat="1" applyFont="1" applyFill="1" applyBorder="1" applyAlignment="1">
      <alignment horizontal="center" vertical="top" wrapText="1"/>
    </xf>
    <xf numFmtId="3" fontId="3" fillId="0" borderId="0" xfId="1" applyNumberFormat="1" applyFont="1" applyAlignment="1">
      <alignment horizontal="center" vertical="top" wrapText="1"/>
    </xf>
    <xf numFmtId="3" fontId="1" fillId="0" borderId="0" xfId="1" applyNumberFormat="1"/>
    <xf numFmtId="4" fontId="1" fillId="0" borderId="0" xfId="1" applyNumberFormat="1"/>
    <xf numFmtId="0" fontId="3" fillId="4" borderId="8" xfId="1" applyFont="1" applyFill="1" applyBorder="1" applyAlignment="1">
      <alignment horizontal="left" vertical="top" wrapText="1" indent="1"/>
    </xf>
    <xf numFmtId="1" fontId="4" fillId="0" borderId="0" xfId="1" applyNumberFormat="1" applyFont="1" applyAlignment="1">
      <alignment horizontal="center" vertical="top" shrinkToFit="1"/>
    </xf>
    <xf numFmtId="0" fontId="3" fillId="4" borderId="2" xfId="1" applyFont="1" applyFill="1" applyBorder="1" applyAlignment="1">
      <alignment horizontal="left" vertical="top" wrapText="1" indent="1"/>
    </xf>
    <xf numFmtId="0" fontId="1" fillId="0" borderId="7" xfId="1" applyBorder="1" applyAlignment="1">
      <alignment horizontal="left" indent="1"/>
    </xf>
    <xf numFmtId="3" fontId="3" fillId="5" borderId="2" xfId="1" applyNumberFormat="1" applyFont="1" applyFill="1" applyBorder="1" applyAlignment="1">
      <alignment horizontal="center" vertical="top" shrinkToFit="1"/>
    </xf>
    <xf numFmtId="3" fontId="3" fillId="3" borderId="2" xfId="1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1" fillId="0" borderId="4" xfId="1" applyBorder="1" applyAlignment="1">
      <alignment horizontal="left" vertical="top" indent="1"/>
    </xf>
    <xf numFmtId="0" fontId="3" fillId="3" borderId="1" xfId="1" applyFont="1" applyFill="1" applyBorder="1" applyAlignment="1">
      <alignment horizontal="left" vertical="top" wrapText="1" indent="1"/>
    </xf>
    <xf numFmtId="3" fontId="3" fillId="3" borderId="1" xfId="1" applyNumberFormat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indent="1"/>
    </xf>
    <xf numFmtId="0" fontId="3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 indent="1"/>
    </xf>
    <xf numFmtId="0" fontId="3" fillId="0" borderId="2" xfId="1" applyFont="1" applyBorder="1" applyAlignment="1">
      <alignment horizontal="left" vertical="top" wrapText="1" indent="1"/>
    </xf>
    <xf numFmtId="0" fontId="3" fillId="5" borderId="2" xfId="1" applyFont="1" applyFill="1" applyBorder="1" applyAlignment="1">
      <alignment horizontal="left" vertical="top" wrapText="1" indent="1"/>
    </xf>
    <xf numFmtId="0" fontId="1" fillId="0" borderId="7" xfId="1" applyBorder="1" applyAlignment="1">
      <alignment horizontal="left" vertical="top" indent="1"/>
    </xf>
    <xf numFmtId="0" fontId="1" fillId="5" borderId="9" xfId="1" applyFill="1" applyBorder="1" applyAlignment="1">
      <alignment horizontal="left" vertical="top" indent="1"/>
    </xf>
    <xf numFmtId="0" fontId="1" fillId="5" borderId="10" xfId="1" applyFill="1" applyBorder="1" applyAlignment="1">
      <alignment horizontal="center" vertical="top"/>
    </xf>
    <xf numFmtId="3" fontId="1" fillId="0" borderId="0" xfId="1" applyNumberFormat="1" applyAlignment="1">
      <alignment horizontal="left" indent="1"/>
    </xf>
    <xf numFmtId="0" fontId="1" fillId="0" borderId="0" xfId="1" applyAlignment="1">
      <alignment horizontal="left" inden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3" fontId="4" fillId="0" borderId="2" xfId="1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22" fontId="9" fillId="0" borderId="11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3" applyFont="1" applyBorder="1" applyAlignment="1" applyProtection="1">
      <alignment horizontal="center" vertical="center"/>
      <protection hidden="1"/>
    </xf>
    <xf numFmtId="3" fontId="9" fillId="0" borderId="1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1" fillId="0" borderId="0" xfId="1" applyAlignment="1">
      <alignment horizontal="center"/>
    </xf>
  </cellXfs>
  <cellStyles count="4">
    <cellStyle name="Normal" xfId="0" builtinId="0"/>
    <cellStyle name="Normal 2" xfId="3" xr:uid="{F76325CC-9ECA-449D-B32D-456A9F788BD7}"/>
    <cellStyle name="Normal 3" xfId="1" xr:uid="{CD74C907-74C5-4BA9-8C2C-C83213705C4D}"/>
    <cellStyle name="Normal 3 2" xfId="2" xr:uid="{C6106492-21D4-4D8F-A22C-ACE7338AD5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1E99-BBAD-43D8-A83F-A02CE2C9F942}">
  <sheetPr codeName="Sheet13">
    <pageSetUpPr fitToPage="1"/>
  </sheetPr>
  <dimension ref="A1:K27"/>
  <sheetViews>
    <sheetView tabSelected="1" workbookViewId="0">
      <selection activeCell="I10" sqref="I10"/>
    </sheetView>
  </sheetViews>
  <sheetFormatPr defaultColWidth="8.85546875" defaultRowHeight="15" x14ac:dyDescent="0.25"/>
  <cols>
    <col min="1" max="1" width="28" style="53" bestFit="1" customWidth="1"/>
    <col min="2" max="2" width="16.140625" style="53" bestFit="1" customWidth="1"/>
    <col min="3" max="3" width="27.140625" style="6" customWidth="1"/>
    <col min="4" max="4" width="21" style="6" customWidth="1"/>
    <col min="5" max="5" width="26.85546875" style="6" customWidth="1"/>
    <col min="6" max="7" width="20.140625" style="6" customWidth="1"/>
    <col min="8" max="8" width="23.140625" style="6" bestFit="1" customWidth="1"/>
    <col min="9" max="9" width="15.7109375" style="6" customWidth="1"/>
    <col min="10" max="11" width="15.28515625" style="6" customWidth="1"/>
    <col min="12" max="12" width="8.85546875" style="6"/>
    <col min="13" max="13" width="12" style="6" bestFit="1" customWidth="1"/>
    <col min="14" max="16384" width="8.85546875" style="6"/>
  </cols>
  <sheetData>
    <row r="1" spans="1:11" ht="24" customHeight="1" x14ac:dyDescent="0.25">
      <c r="A1" s="1" t="s">
        <v>0</v>
      </c>
      <c r="B1" s="2" t="s">
        <v>1</v>
      </c>
      <c r="C1" s="1" t="s">
        <v>2</v>
      </c>
      <c r="D1" s="3">
        <v>1171904</v>
      </c>
      <c r="E1" s="1" t="s">
        <v>3</v>
      </c>
      <c r="F1" s="4">
        <v>13305620.823298004</v>
      </c>
      <c r="G1" s="1" t="s">
        <v>4</v>
      </c>
      <c r="H1" s="5">
        <v>45614</v>
      </c>
    </row>
    <row r="2" spans="1:11" ht="24" customHeight="1" thickBot="1" x14ac:dyDescent="0.3">
      <c r="A2" s="7" t="s">
        <v>5</v>
      </c>
      <c r="B2" s="8" t="s">
        <v>6</v>
      </c>
      <c r="C2" s="9" t="s">
        <v>7</v>
      </c>
      <c r="D2" s="9" t="s">
        <v>8</v>
      </c>
      <c r="E2" s="9" t="s">
        <v>9</v>
      </c>
      <c r="F2" s="10" t="s">
        <v>10</v>
      </c>
      <c r="G2" s="9" t="s">
        <v>11</v>
      </c>
      <c r="H2" s="9" t="s">
        <v>12</v>
      </c>
    </row>
    <row r="3" spans="1:11" ht="24" customHeight="1" thickBot="1" x14ac:dyDescent="0.3">
      <c r="A3" s="11"/>
      <c r="B3" s="12" t="s">
        <v>13</v>
      </c>
      <c r="C3" s="54" t="s">
        <v>50</v>
      </c>
      <c r="D3" s="54" t="s">
        <v>52</v>
      </c>
      <c r="E3" s="54" t="s">
        <v>54</v>
      </c>
      <c r="F3" s="13">
        <v>45614.25</v>
      </c>
      <c r="G3" s="13">
        <v>45615.916666666664</v>
      </c>
      <c r="H3" s="14"/>
    </row>
    <row r="4" spans="1:11" ht="24" customHeight="1" thickBot="1" x14ac:dyDescent="0.3">
      <c r="A4" s="11"/>
      <c r="B4" s="15" t="s">
        <v>14</v>
      </c>
      <c r="C4" s="56" t="s">
        <v>51</v>
      </c>
      <c r="D4" s="67" t="s">
        <v>53</v>
      </c>
      <c r="E4" s="70" t="s">
        <v>54</v>
      </c>
      <c r="F4" s="60">
        <v>45613.916666666664</v>
      </c>
      <c r="G4" s="13">
        <v>45614.541666666664</v>
      </c>
      <c r="H4" s="16"/>
    </row>
    <row r="5" spans="1:11" ht="30" customHeight="1" thickBot="1" x14ac:dyDescent="0.3">
      <c r="A5" s="17" t="s">
        <v>15</v>
      </c>
      <c r="B5" s="18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</row>
    <row r="6" spans="1:11" ht="33" customHeight="1" x14ac:dyDescent="0.25">
      <c r="A6" s="20"/>
      <c r="B6" s="21" t="s">
        <v>26</v>
      </c>
      <c r="C6" s="54">
        <v>1</v>
      </c>
      <c r="D6" s="68">
        <v>4704</v>
      </c>
      <c r="E6" s="68">
        <v>4065</v>
      </c>
      <c r="F6" s="24">
        <f t="shared" ref="F6:F8" si="0">SUM(D6:E6)</f>
        <v>8769</v>
      </c>
      <c r="G6" s="23"/>
      <c r="H6" s="23"/>
      <c r="I6" s="23">
        <v>0</v>
      </c>
      <c r="J6" s="23"/>
      <c r="K6" s="22">
        <f>H6+I6+J6</f>
        <v>0</v>
      </c>
    </row>
    <row r="7" spans="1:11" ht="24" customHeight="1" x14ac:dyDescent="0.25">
      <c r="A7" s="20"/>
      <c r="B7" s="21" t="s">
        <v>27</v>
      </c>
      <c r="C7" s="55">
        <v>25</v>
      </c>
      <c r="D7" s="69">
        <v>49926</v>
      </c>
      <c r="E7" s="69">
        <v>48268</v>
      </c>
      <c r="F7" s="24">
        <f t="shared" si="0"/>
        <v>98194</v>
      </c>
      <c r="G7" s="25"/>
      <c r="H7" s="25"/>
      <c r="I7" s="25">
        <v>0</v>
      </c>
      <c r="J7" s="25"/>
      <c r="K7" s="26">
        <f>H7+I7+J7</f>
        <v>0</v>
      </c>
    </row>
    <row r="8" spans="1:11" ht="24" customHeight="1" thickBot="1" x14ac:dyDescent="0.3">
      <c r="A8" s="27"/>
      <c r="B8" s="21" t="s">
        <v>28</v>
      </c>
      <c r="C8" s="56">
        <v>327</v>
      </c>
      <c r="D8" s="64">
        <v>641941</v>
      </c>
      <c r="E8" s="64">
        <v>628157</v>
      </c>
      <c r="F8" s="24">
        <f t="shared" si="0"/>
        <v>1270098</v>
      </c>
      <c r="G8" s="25"/>
      <c r="H8" s="25"/>
      <c r="I8" s="25">
        <v>1991.67</v>
      </c>
      <c r="J8" s="25"/>
      <c r="K8" s="26">
        <f>H8+I8+J8</f>
        <v>1991.67</v>
      </c>
    </row>
    <row r="9" spans="1:11" ht="24" customHeight="1" thickBot="1" x14ac:dyDescent="0.3">
      <c r="A9" s="17" t="s">
        <v>29</v>
      </c>
      <c r="B9" s="28" t="s">
        <v>30</v>
      </c>
      <c r="C9" s="29" t="s">
        <v>31</v>
      </c>
      <c r="D9" s="30"/>
      <c r="E9" s="30"/>
      <c r="F9" s="31"/>
      <c r="G9" s="32"/>
      <c r="H9" s="32"/>
      <c r="I9" s="32"/>
      <c r="J9" s="32"/>
      <c r="K9" s="32"/>
    </row>
    <row r="10" spans="1:11" ht="24" customHeight="1" x14ac:dyDescent="0.25">
      <c r="A10" s="11"/>
      <c r="B10" s="33" t="s">
        <v>32</v>
      </c>
      <c r="C10" s="61">
        <v>2817</v>
      </c>
      <c r="D10" s="34"/>
      <c r="E10" s="34"/>
    </row>
    <row r="11" spans="1:11" ht="24" customHeight="1" x14ac:dyDescent="0.25">
      <c r="A11" s="11"/>
      <c r="B11" s="35" t="s">
        <v>33</v>
      </c>
      <c r="C11" s="62">
        <v>12863</v>
      </c>
      <c r="D11" s="34"/>
      <c r="E11" s="65"/>
      <c r="F11" s="31"/>
    </row>
    <row r="12" spans="1:11" ht="24" customHeight="1" thickBot="1" x14ac:dyDescent="0.3">
      <c r="A12" s="11"/>
      <c r="B12" s="35" t="s">
        <v>34</v>
      </c>
      <c r="C12" s="63">
        <v>678</v>
      </c>
      <c r="D12" s="34"/>
      <c r="E12" s="65"/>
    </row>
    <row r="13" spans="1:11" ht="24" customHeight="1" x14ac:dyDescent="0.25">
      <c r="A13" s="36"/>
      <c r="B13" s="35" t="s">
        <v>35</v>
      </c>
      <c r="C13" s="37">
        <f>SUM(C10:C12)</f>
        <v>16358</v>
      </c>
      <c r="D13" s="34"/>
      <c r="E13" s="65"/>
    </row>
    <row r="14" spans="1:11" ht="24" customHeight="1" thickBot="1" x14ac:dyDescent="0.3">
      <c r="A14" s="17" t="s">
        <v>36</v>
      </c>
      <c r="B14" s="18" t="s">
        <v>37</v>
      </c>
      <c r="C14" s="38" t="s">
        <v>31</v>
      </c>
      <c r="D14" s="39"/>
      <c r="E14" s="39"/>
    </row>
    <row r="15" spans="1:11" ht="24" customHeight="1" x14ac:dyDescent="0.25">
      <c r="A15" s="40"/>
      <c r="B15" s="35" t="s">
        <v>38</v>
      </c>
      <c r="C15" s="61">
        <v>2765</v>
      </c>
      <c r="D15" s="34"/>
      <c r="E15" s="34"/>
    </row>
    <row r="16" spans="1:11" ht="24" customHeight="1" x14ac:dyDescent="0.25">
      <c r="A16" s="40"/>
      <c r="B16" s="35" t="s">
        <v>39</v>
      </c>
      <c r="C16" s="62">
        <v>1892</v>
      </c>
      <c r="D16" s="34"/>
      <c r="E16" s="34"/>
    </row>
    <row r="17" spans="1:5" ht="24" customHeight="1" x14ac:dyDescent="0.25">
      <c r="A17" s="36"/>
      <c r="B17" s="35" t="s">
        <v>35</v>
      </c>
      <c r="C17" s="37">
        <f>SUM(C15:C16)</f>
        <v>4657</v>
      </c>
      <c r="D17" s="34"/>
      <c r="E17" s="34"/>
    </row>
    <row r="18" spans="1:5" ht="24" customHeight="1" x14ac:dyDescent="0.25">
      <c r="A18" s="17" t="s">
        <v>40</v>
      </c>
      <c r="B18" s="41" t="s">
        <v>41</v>
      </c>
      <c r="C18" s="42" t="s">
        <v>42</v>
      </c>
      <c r="D18" s="39"/>
      <c r="E18" s="39"/>
    </row>
    <row r="19" spans="1:5" ht="24" customHeight="1" x14ac:dyDescent="0.25">
      <c r="A19" s="43"/>
      <c r="B19" s="44" t="s">
        <v>43</v>
      </c>
      <c r="C19" s="57">
        <v>27</v>
      </c>
      <c r="D19" s="39"/>
      <c r="E19" s="39"/>
    </row>
    <row r="20" spans="1:5" ht="24" customHeight="1" x14ac:dyDescent="0.25">
      <c r="A20" s="46"/>
      <c r="B20" s="47" t="s">
        <v>44</v>
      </c>
      <c r="C20" s="58">
        <f>(C21-C19)</f>
        <v>217</v>
      </c>
      <c r="D20" s="39"/>
      <c r="E20" s="39"/>
    </row>
    <row r="21" spans="1:5" ht="24" customHeight="1" x14ac:dyDescent="0.25">
      <c r="A21" s="43"/>
      <c r="B21" s="48" t="s">
        <v>35</v>
      </c>
      <c r="C21" s="37">
        <v>244</v>
      </c>
      <c r="D21" s="39"/>
      <c r="E21" s="39"/>
    </row>
    <row r="22" spans="1:5" ht="24" customHeight="1" x14ac:dyDescent="0.25">
      <c r="A22" s="17" t="s">
        <v>45</v>
      </c>
      <c r="B22" s="18"/>
      <c r="C22" s="38" t="s">
        <v>42</v>
      </c>
      <c r="D22" s="39"/>
      <c r="E22" s="39"/>
    </row>
    <row r="23" spans="1:5" ht="24" customHeight="1" x14ac:dyDescent="0.25">
      <c r="A23" s="46"/>
      <c r="B23" s="47" t="s">
        <v>44</v>
      </c>
      <c r="C23" s="59">
        <v>1778</v>
      </c>
      <c r="D23" s="39"/>
      <c r="E23" s="45"/>
    </row>
    <row r="24" spans="1:5" ht="24" customHeight="1" thickBot="1" x14ac:dyDescent="0.3">
      <c r="A24" s="17" t="s">
        <v>46</v>
      </c>
      <c r="B24" s="18" t="s">
        <v>35</v>
      </c>
      <c r="C24" s="38" t="s">
        <v>47</v>
      </c>
      <c r="D24" s="19" t="s">
        <v>48</v>
      </c>
    </row>
    <row r="25" spans="1:5" ht="24" customHeight="1" thickBot="1" x14ac:dyDescent="0.3">
      <c r="A25" s="49"/>
      <c r="B25" s="50">
        <v>980</v>
      </c>
      <c r="C25" s="66">
        <v>626</v>
      </c>
      <c r="D25" s="51">
        <f>B25-C25</f>
        <v>354</v>
      </c>
    </row>
    <row r="26" spans="1:5" ht="24" customHeight="1" x14ac:dyDescent="0.25">
      <c r="A26" s="17" t="s">
        <v>49</v>
      </c>
      <c r="B26" s="52"/>
      <c r="C26" s="31"/>
      <c r="D26" s="31"/>
    </row>
    <row r="27" spans="1:5" ht="24" customHeight="1" x14ac:dyDescent="0.25"/>
  </sheetData>
  <conditionalFormatting sqref="D4">
    <cfRule type="duplicateValues" dxfId="0" priority="1"/>
  </conditionalFormatting>
  <pageMargins left="0.7" right="0.7" top="0.75" bottom="0.75" header="0.3" footer="0.3"/>
  <pageSetup scale="52" orientation="landscape" r:id="rId1"/>
  <headerFooter>
    <oddFooter>&amp;L&amp;1#&amp;"Calibri"&amp;10&amp;K000000Classification: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BB7E3F48B2346BEA16D4EBA398739" ma:contentTypeVersion="4" ma:contentTypeDescription="Create a new document." ma:contentTypeScope="" ma:versionID="4cae5e16e7a65168f83dadb1deb82650">
  <xsd:schema xmlns:xsd="http://www.w3.org/2001/XMLSchema" xmlns:xs="http://www.w3.org/2001/XMLSchema" xmlns:p="http://schemas.microsoft.com/office/2006/metadata/properties" xmlns:ns2="731d6cf5-ae50-43b6-b51d-47de5cd43416" targetNamespace="http://schemas.microsoft.com/office/2006/metadata/properties" ma:root="true" ma:fieldsID="8d9afc273ce2b51e6332f8e9369aae84" ns2:_="">
    <xsd:import namespace="731d6cf5-ae50-43b6-b51d-47de5cd43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d6cf5-ae50-43b6-b51d-47de5cd43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8CD1FC-10AC-407D-9A05-D3657A95D29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31d6cf5-ae50-43b6-b51d-47de5cd4341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C07C0-3A18-4EEB-B586-D7F391A2B944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731d6cf5-ae50-43b6-b51d-47de5cd4341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A7FB18-6763-452E-8440-7B3279455D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APMT</vt:lpstr>
      <vt:lpstr>APMT!Print_Area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Rasika Sawant</dc:creator>
  <cp:keywords/>
  <dc:description/>
  <cp:lastModifiedBy>Suvarna Kharat</cp:lastModifiedBy>
  <cp:revision/>
  <dcterms:created xsi:type="dcterms:W3CDTF">2024-08-23T02:14:07Z</dcterms:created>
  <dcterms:modified xsi:type="dcterms:W3CDTF">2024-11-18T04:30:31Z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2024-08-23T02:14:38Z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2c52b556-e680-456f-be5e-e7872be92209</vt:lpwstr>
  </property>
  <property fmtid="{D5CDD505-2E9C-101B-9397-08002B2CF9AE}" pid="8" name="MSIP_Label_455b24b8-e69b-4583-bfd0-d64b5cee0119_ContentBits">
    <vt:lpwstr>0</vt:lpwstr>
  </property>
  <property fmtid="{D5CDD505-2E9C-101B-9397-08002B2CF9AE}" pid="9" name="ContentTypeId">
    <vt:lpwstr>0x01010008DBB7E3F48B2346BEA16D4EBA398739</vt:lpwstr>
  </property>
</Properties>
</file>